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euille 1" sheetId="1" r:id="rId4"/>
  </sheets>
</workbook>
</file>

<file path=xl/sharedStrings.xml><?xml version="1.0" encoding="utf-8"?>
<sst xmlns="http://schemas.openxmlformats.org/spreadsheetml/2006/main" uniqueCount="651">
  <si>
    <t>LISTE D'APPROVISIONNEMENT 2025-2026</t>
  </si>
  <si>
    <r>
      <rPr>
        <sz val="14"/>
        <color indexed="9"/>
        <rFont val="Arial"/>
      </rPr>
      <t xml:space="preserve">Afin de vous libérer des contraintes et de la perte de temps qu'engendre l'achat de vos provisions pour votre croisière,
</t>
    </r>
    <r>
      <rPr>
        <sz val="14"/>
        <color indexed="9"/>
        <rFont val="Arial"/>
      </rPr>
      <t xml:space="preserve">nous vous proposons - au départ de la Guadeloupe -  de préparer, conditionner et livrer votre avitaillement à bord de votre bateau le jour de votre arrivée.
</t>
    </r>
    <r>
      <rPr>
        <sz val="14"/>
        <color indexed="9"/>
        <rFont val="Arial"/>
      </rPr>
      <t xml:space="preserve">Pour ce faire, nous vous proposons:
</t>
    </r>
    <r>
      <rPr>
        <sz val="14"/>
        <color indexed="9"/>
        <rFont val="Arial"/>
      </rPr>
      <t xml:space="preserve"> 
</t>
    </r>
    <r>
      <rPr>
        <sz val="14"/>
        <color indexed="9"/>
        <rFont val="Arial"/>
      </rPr>
      <t xml:space="preserve"> * une liste de plus de </t>
    </r>
    <r>
      <rPr>
        <b val="1"/>
        <sz val="14"/>
        <color indexed="9"/>
        <rFont val="Arial"/>
      </rPr>
      <t xml:space="preserve">300 produits </t>
    </r>
    <r>
      <rPr>
        <sz val="14"/>
        <color indexed="9"/>
        <rFont val="Arial"/>
      </rPr>
      <t xml:space="preserve">d'alimentation générale; 
</t>
    </r>
    <r>
      <rPr>
        <sz val="14"/>
        <color indexed="9"/>
        <rFont val="Arial"/>
      </rPr>
      <t xml:space="preserve"> * une liste d'évaluation de vos besoins sur une base de</t>
    </r>
    <r>
      <rPr>
        <b val="1"/>
        <sz val="14"/>
        <color indexed="9"/>
        <rFont val="Arial"/>
      </rPr>
      <t xml:space="preserve"> 6 personnes/7 jours</t>
    </r>
    <r>
      <rPr>
        <sz val="14"/>
        <color indexed="9"/>
        <rFont val="Arial"/>
      </rPr>
      <t xml:space="preserve"> avec des menus 
</t>
    </r>
    <r>
      <rPr>
        <sz val="14"/>
        <color indexed="9"/>
        <rFont val="Arial"/>
      </rPr>
      <t xml:space="preserve"> simples à réaliser.
</t>
    </r>
    <r>
      <rPr>
        <sz val="14"/>
        <color indexed="9"/>
        <rFont val="Arial"/>
      </rPr>
      <t xml:space="preserve"> 
</t>
    </r>
    <r>
      <rPr>
        <sz val="14"/>
        <color indexed="9"/>
        <rFont val="Arial"/>
      </rPr>
      <t xml:space="preserve"> Vous souhaitez trouver dans votre avitaillement vos marques de prédilection, un conditionnement qui vous
</t>
    </r>
    <r>
      <rPr>
        <sz val="14"/>
        <color indexed="9"/>
        <rFont val="Arial"/>
      </rPr>
      <t xml:space="preserve"> paraît plus adapté ou des produits spécifiques, tels qu'alimentation diététique ou produits pour bébés : nous
</t>
    </r>
    <r>
      <rPr>
        <sz val="14"/>
        <color indexed="9"/>
        <rFont val="Arial"/>
      </rPr>
      <t xml:space="preserve"> nous ferons un plaisir de vous satisfaire dans la mesure des disponibilités locales. </t>
    </r>
    <r>
      <rPr>
        <b val="1"/>
        <sz val="14"/>
        <color indexed="13"/>
        <rFont val="Arial"/>
      </rPr>
      <t xml:space="preserve">Votre List d’avitaillement est totalement personnalisable !! 
</t>
    </r>
    <r>
      <rPr>
        <sz val="14"/>
        <color indexed="9"/>
        <rFont val="Arial"/>
      </rPr>
      <t xml:space="preserve">
</t>
    </r>
    <r>
      <rPr>
        <b val="1"/>
        <u val="single"/>
        <sz val="14"/>
        <color indexed="14"/>
        <rFont val="Arial"/>
      </rPr>
      <t xml:space="preserve"> CONSEILS ET SUGGESTIONS D'APPRO : </t>
    </r>
    <r>
      <rPr>
        <sz val="14"/>
        <color indexed="9"/>
        <rFont val="Arial"/>
      </rPr>
      <t xml:space="preserve">
</t>
    </r>
    <r>
      <rPr>
        <sz val="14"/>
        <color indexed="9"/>
        <rFont val="Arial"/>
      </rPr>
      <t xml:space="preserve"> •1 </t>
    </r>
    <r>
      <rPr>
        <b val="1"/>
        <sz val="14"/>
        <color indexed="9"/>
        <rFont val="Arial"/>
      </rPr>
      <t>litre de boisson</t>
    </r>
    <r>
      <rPr>
        <sz val="14"/>
        <color indexed="9"/>
        <rFont val="Arial"/>
      </rPr>
      <t xml:space="preserve">, c'est le minimum que vous devez prévoir par jour et par personne sous nos latitudes !
</t>
    </r>
    <r>
      <rPr>
        <sz val="14"/>
        <color indexed="9"/>
        <rFont val="Arial"/>
      </rPr>
      <t xml:space="preserve"> • Le pain de mie sous vide se conservent </t>
    </r>
    <r>
      <rPr>
        <b val="1"/>
        <sz val="14"/>
        <color indexed="9"/>
        <rFont val="Arial"/>
      </rPr>
      <t>au delà d'un mois</t>
    </r>
    <r>
      <rPr>
        <sz val="14"/>
        <color indexed="9"/>
        <rFont val="Arial"/>
      </rPr>
      <t xml:space="preserve">. Ce sont des produits
</t>
    </r>
    <r>
      <rPr>
        <sz val="14"/>
        <color indexed="9"/>
        <rFont val="Arial"/>
      </rPr>
      <t xml:space="preserve"> bien adaptés au milieu marin. Vers le Sud, vous trouverez du pain frais à partir de Bequia.
</t>
    </r>
    <r>
      <rPr>
        <sz val="14"/>
        <color indexed="9"/>
        <rFont val="Arial"/>
      </rPr>
      <t xml:space="preserve"> • Le poulet fumé se conserve</t>
    </r>
    <r>
      <rPr>
        <b val="1"/>
        <sz val="14"/>
        <color indexed="9"/>
        <rFont val="Arial"/>
      </rPr>
      <t xml:space="preserve"> 2 à 3 jours</t>
    </r>
    <r>
      <rPr>
        <sz val="14"/>
        <color indexed="9"/>
        <rFont val="Arial"/>
      </rPr>
      <t xml:space="preserve">. Pratique pour les déjeuners en navigation.
</t>
    </r>
    <r>
      <rPr>
        <sz val="14"/>
        <color indexed="9"/>
        <rFont val="Arial"/>
      </rPr>
      <t xml:space="preserve"> 
</t>
    </r>
    <r>
      <rPr>
        <sz val="14"/>
        <color indexed="9"/>
        <rFont val="Arial"/>
      </rPr>
      <t xml:space="preserve"> Nous vous garantissons des produits maraîchers à mûrissement progressif sur la durée de votre croisière. 
</t>
    </r>
    <r>
      <rPr>
        <sz val="14"/>
        <color indexed="9"/>
        <rFont val="Arial"/>
      </rPr>
      <t xml:space="preserve"> Les agrumes posés à coté des autres fruits et légumes font mûrir ces derniers plus rapidement. 
</t>
    </r>
    <r>
      <rPr>
        <b val="1"/>
        <sz val="14"/>
        <color indexed="9"/>
        <rFont val="Arial"/>
      </rPr>
      <t xml:space="preserve"> Vérifiez le</t>
    </r>
    <r>
      <rPr>
        <sz val="14"/>
        <color indexed="9"/>
        <rFont val="Arial"/>
      </rPr>
      <t xml:space="preserve"> volume du frigo</t>
    </r>
    <r>
      <rPr>
        <b val="1"/>
        <sz val="14"/>
        <color indexed="9"/>
        <rFont val="Arial"/>
      </rPr>
      <t xml:space="preserve"> de votre bateau avant de constituer votre commande de produits frais !!</t>
    </r>
    <r>
      <rPr>
        <sz val="14"/>
        <color indexed="9"/>
        <rFont val="Arial"/>
      </rPr>
      <t xml:space="preserve">
</t>
    </r>
    <r>
      <rPr>
        <sz val="14"/>
        <color indexed="15"/>
        <rFont val="Arial"/>
      </rPr>
      <t xml:space="preserve"> 
</t>
    </r>
    <r>
      <rPr>
        <b val="1"/>
        <sz val="16"/>
        <color indexed="15"/>
        <rFont val="Arial"/>
      </rPr>
      <t xml:space="preserve"> Attention!</t>
    </r>
    <r>
      <rPr>
        <sz val="14"/>
        <color indexed="9"/>
        <rFont val="Arial"/>
      </rPr>
      <t xml:space="preserve"> Le compartiment congélation n'est généralement qu'un conservateur.L'approvisionnement dans le Sud Caraïbe en produits maraîchers, viandes et laitages est limité et cher. 
</t>
    </r>
    <r>
      <rPr>
        <sz val="14"/>
        <color indexed="9"/>
        <rFont val="Arial"/>
      </rPr>
      <t xml:space="preserve">Profitez des poissons et crustacés qui vous seront proposés, ils sont de très bonne qualité.
</t>
    </r>
    <r>
      <rPr>
        <sz val="14"/>
        <color indexed="9"/>
        <rFont val="Arial"/>
      </rPr>
      <t xml:space="preserve">
</t>
    </r>
    <r>
      <rPr>
        <b val="1"/>
        <u val="single"/>
        <sz val="14"/>
        <color indexed="14"/>
        <rFont val="Arial"/>
      </rPr>
      <t>CONDITIONS GENERALES DE VENTE:</t>
    </r>
    <r>
      <rPr>
        <sz val="14"/>
        <color indexed="9"/>
        <rFont val="Arial"/>
      </rPr>
      <t xml:space="preserve">
</t>
    </r>
    <r>
      <rPr>
        <sz val="14"/>
        <color indexed="9"/>
        <rFont val="Arial"/>
      </rPr>
      <t xml:space="preserve">Nos prix sont facturés toutes taxes comprises, </t>
    </r>
    <r>
      <rPr>
        <b val="1"/>
        <sz val="14"/>
        <color indexed="9"/>
        <rFont val="Arial"/>
      </rPr>
      <t>sans frais</t>
    </r>
    <r>
      <rPr>
        <sz val="14"/>
        <color indexed="9"/>
        <rFont val="Arial"/>
      </rPr>
      <t xml:space="preserve"> supplémentaires de livraison à bord. 
</t>
    </r>
    <r>
      <rPr>
        <sz val="14"/>
        <color indexed="9"/>
        <rFont val="Arial"/>
      </rPr>
      <t xml:space="preserve">Un minima de commande de </t>
    </r>
    <r>
      <rPr>
        <b val="1"/>
        <sz val="14"/>
        <color indexed="9"/>
        <rFont val="Arial"/>
      </rPr>
      <t xml:space="preserve">350 </t>
    </r>
    <r>
      <rPr>
        <sz val="14"/>
        <color indexed="9"/>
        <rFont val="Arial"/>
      </rPr>
      <t xml:space="preserve">euros est demandé. Pour toute commande à moins de </t>
    </r>
    <r>
      <rPr>
        <b val="1"/>
        <sz val="14"/>
        <color indexed="9"/>
        <rFont val="Arial"/>
      </rPr>
      <t>100</t>
    </r>
    <r>
      <rPr>
        <b val="1"/>
        <sz val="14"/>
        <color indexed="9"/>
        <rFont val="Arial"/>
      </rPr>
      <t xml:space="preserve"> euros </t>
    </r>
    <r>
      <rPr>
        <b val="1"/>
        <sz val="14"/>
        <color indexed="9"/>
        <rFont val="Arial"/>
      </rPr>
      <t>10%</t>
    </r>
    <r>
      <rPr>
        <sz val="14"/>
        <color indexed="9"/>
        <rFont val="Arial"/>
      </rPr>
      <t xml:space="preserve"> de frais de transport vous seront  facturé 
</t>
    </r>
    <r>
      <rPr>
        <b val="1"/>
        <sz val="14"/>
        <color indexed="9"/>
        <rFont val="Arial"/>
      </rPr>
      <t>Règlement à la livraison , par chèque , espèces ou/et CB.</t>
    </r>
    <r>
      <rPr>
        <sz val="14"/>
        <color indexed="9"/>
        <rFont val="Arial"/>
      </rPr>
      <t xml:space="preserve">
</t>
    </r>
    <r>
      <rPr>
        <b val="1"/>
        <sz val="14"/>
        <color indexed="13"/>
        <rFont val="Arial"/>
      </rPr>
      <t>Tarifs en Euros non contractuels, septembre 2025</t>
    </r>
    <r>
      <rPr>
        <sz val="14"/>
        <color indexed="8"/>
        <rFont val="Arial"/>
      </rPr>
      <t xml:space="preserve">
</t>
    </r>
    <r>
      <rPr>
        <sz val="14"/>
        <color indexed="8"/>
        <rFont val="Arial"/>
      </rPr>
      <t xml:space="preserve"> 
</t>
    </r>
    <r>
      <rPr>
        <b val="1"/>
        <sz val="14"/>
        <color indexed="15"/>
        <rFont val="Arial"/>
      </rPr>
      <t xml:space="preserve">NB :  Un délai de une semaine entre votre commande et sa livraison est exigé.
</t>
    </r>
    <r>
      <rPr>
        <b val="1"/>
        <sz val="14"/>
        <color indexed="15"/>
        <rFont val="Arial"/>
      </rPr>
      <t xml:space="preserve"> Pour les pro-formas, faites nous parvenir vos souhaits 20 jours avant votre départ.  </t>
    </r>
  </si>
  <si>
    <t>Tarifs en Euros non contractuels, septembre 2024</t>
  </si>
  <si>
    <t>Nom  :</t>
  </si>
  <si>
    <t xml:space="preserve">TOUT LES PRODUITS EN ROUGE SONT FAIT EN </t>
  </si>
  <si>
    <t>Prénom :</t>
  </si>
  <si>
    <t>EN GUADELOUPE</t>
  </si>
  <si>
    <t>Date d'arrivée:</t>
  </si>
  <si>
    <t>Heure d'arrivée ( aeroport ) :</t>
  </si>
  <si>
    <t>AGENCE DE LOCATION:</t>
  </si>
  <si>
    <t>NOM DU BATEAUX :</t>
  </si>
  <si>
    <r>
      <rPr>
        <b val="1"/>
        <sz val="12"/>
        <color indexed="15"/>
        <rFont val="Arial"/>
      </rPr>
      <t>GSM</t>
    </r>
    <r>
      <rPr>
        <b val="1"/>
        <sz val="12"/>
        <color indexed="9"/>
        <rFont val="Arial"/>
      </rPr>
      <t xml:space="preserve"> : 0690 83 84 88  </t>
    </r>
  </si>
  <si>
    <t xml:space="preserve">REGLEMENT : </t>
  </si>
  <si>
    <r>
      <rPr>
        <u val="single"/>
        <sz val="11"/>
        <color indexed="16"/>
        <rFont val="Arial"/>
      </rPr>
      <t>appromarine@orange.fr - appromarineguadeloupe@gmail.com</t>
    </r>
  </si>
  <si>
    <t>EAUX</t>
  </si>
  <si>
    <t>PRIX</t>
  </si>
  <si>
    <t>QUANTITE</t>
  </si>
  <si>
    <t>MONTANT</t>
  </si>
  <si>
    <t>VIN DE TABLE : DOMAINE DE BELLMARE</t>
  </si>
  <si>
    <t>Eau plate</t>
  </si>
  <si>
    <t>1lt5 x 6</t>
  </si>
  <si>
    <r>
      <rPr>
        <b val="1"/>
        <sz val="11"/>
        <color indexed="9"/>
        <rFont val="Arial"/>
      </rPr>
      <t xml:space="preserve">Rouge </t>
    </r>
    <r>
      <rPr>
        <sz val="11"/>
        <color indexed="9"/>
        <rFont val="Arial"/>
      </rPr>
      <t>Cabernet Sauvignon</t>
    </r>
  </si>
  <si>
    <t>75 cl</t>
  </si>
  <si>
    <t>Eau Bidon</t>
  </si>
  <si>
    <t>5l</t>
  </si>
  <si>
    <t>Merlot</t>
  </si>
  <si>
    <t>Eau plate Evian</t>
  </si>
  <si>
    <r>
      <rPr>
        <b val="1"/>
        <sz val="11"/>
        <color indexed="9"/>
        <rFont val="Arial"/>
      </rPr>
      <t>Rosé</t>
    </r>
    <r>
      <rPr>
        <sz val="11"/>
        <color indexed="9"/>
        <rFont val="Arial"/>
      </rPr>
      <t xml:space="preserve"> Grenache</t>
    </r>
  </si>
  <si>
    <t xml:space="preserve">Perrier </t>
  </si>
  <si>
    <t>1litre</t>
  </si>
  <si>
    <r>
      <rPr>
        <b val="1"/>
        <sz val="11"/>
        <color indexed="9"/>
        <rFont val="Arial"/>
      </rPr>
      <t xml:space="preserve">Blanc </t>
    </r>
    <r>
      <rPr>
        <sz val="11"/>
        <color indexed="9"/>
        <rFont val="Arial"/>
      </rPr>
      <t>Sauvignon</t>
    </r>
  </si>
  <si>
    <t>Pétillante</t>
  </si>
  <si>
    <t>1l25 x 6</t>
  </si>
  <si>
    <t>Chardonnay</t>
  </si>
  <si>
    <t>San Pellegrino</t>
  </si>
  <si>
    <t xml:space="preserve">CUBIS : LES SOMMELIERS </t>
  </si>
  <si>
    <t>SODAS</t>
  </si>
  <si>
    <t>ROUGE Merlot rouge</t>
  </si>
  <si>
    <t>5 litres</t>
  </si>
  <si>
    <t>Orangina</t>
  </si>
  <si>
    <t>33cl x 12</t>
  </si>
  <si>
    <t xml:space="preserve">ROUGE Cote de Bordeaux </t>
  </si>
  <si>
    <t>Sprite</t>
  </si>
  <si>
    <t xml:space="preserve">CUBI ROSE  </t>
  </si>
  <si>
    <t>Coca cola</t>
  </si>
  <si>
    <t xml:space="preserve">CUBI BLANC </t>
  </si>
  <si>
    <t>Lipton Ice tea</t>
  </si>
  <si>
    <t>Schweppes Tonic</t>
  </si>
  <si>
    <t>33cl x 6</t>
  </si>
  <si>
    <t>VIN BLANC</t>
  </si>
  <si>
    <t>2 litre</t>
  </si>
  <si>
    <t>Muscadet Le Fay d'homme</t>
  </si>
  <si>
    <t>Schweppes</t>
  </si>
  <si>
    <t>1,5 litre</t>
  </si>
  <si>
    <t xml:space="preserve">Moelleux Ban des Cygales </t>
  </si>
  <si>
    <t>76 cl</t>
  </si>
  <si>
    <t>Canadadry</t>
  </si>
  <si>
    <t>Riesling</t>
  </si>
  <si>
    <t>Bourgogne Chardonnay</t>
  </si>
  <si>
    <t>Sancerre</t>
  </si>
  <si>
    <t>JUS DE FRUITS 100%</t>
  </si>
  <si>
    <t>PommeJOKER</t>
  </si>
  <si>
    <t>1 litre</t>
  </si>
  <si>
    <t>VIN ROUGE</t>
  </si>
  <si>
    <t>Orange JOKER</t>
  </si>
  <si>
    <t>Bordeaux</t>
  </si>
  <si>
    <t>75cl</t>
  </si>
  <si>
    <t>Multi fruits JOKER</t>
  </si>
  <si>
    <t xml:space="preserve">Côtes du Rhône ( Fruité ) </t>
  </si>
  <si>
    <t>Bourgogne</t>
  </si>
  <si>
    <t>NECTAR FRUITS LOCAL</t>
  </si>
  <si>
    <t>St Emilion</t>
  </si>
  <si>
    <t xml:space="preserve">Goyave Mont Pelé </t>
  </si>
  <si>
    <t xml:space="preserve">Brouilly </t>
  </si>
  <si>
    <t>Passion Mont Pelé</t>
  </si>
  <si>
    <t>Cocktail fruits Mont Pelé</t>
  </si>
  <si>
    <t>VIN ROSE</t>
  </si>
  <si>
    <t>Mangue Mont Pelé</t>
  </si>
  <si>
    <t>Côtes de Provence Bleu de provence</t>
  </si>
  <si>
    <t>Orange Passion Caresse Antillaise</t>
  </si>
  <si>
    <t xml:space="preserve">Bordeaux MER PLAGE </t>
  </si>
  <si>
    <t>Ananas Caresse Antillaise</t>
  </si>
  <si>
    <t xml:space="preserve">Chemin de Compostelle du Lot </t>
  </si>
  <si>
    <t xml:space="preserve">75 cl </t>
  </si>
  <si>
    <t>SIROPS</t>
  </si>
  <si>
    <t>CIDRES</t>
  </si>
  <si>
    <t>Menthe</t>
  </si>
  <si>
    <t>Cidre brut</t>
  </si>
  <si>
    <t>Citrons Pulco</t>
  </si>
  <si>
    <t>70cl</t>
  </si>
  <si>
    <t>Cidre doux</t>
  </si>
  <si>
    <t>Grenadine</t>
  </si>
  <si>
    <t>Canne</t>
  </si>
  <si>
    <t>50 cl</t>
  </si>
  <si>
    <t xml:space="preserve">Sirop de Gingembre Bos Bandé </t>
  </si>
  <si>
    <t>SPIRITIEUX</t>
  </si>
  <si>
    <t>PREPARATION POUR COCKTAILS :</t>
  </si>
  <si>
    <t>Rhum blanc  Damoiseau</t>
  </si>
  <si>
    <t xml:space="preserve">Spid Planteur </t>
  </si>
  <si>
    <t>Rhum Blanc Longueteau</t>
  </si>
  <si>
    <t xml:space="preserve">70 cl </t>
  </si>
  <si>
    <t>Rhum Blanc Bologne</t>
  </si>
  <si>
    <t xml:space="preserve">BIERES SANS ALCOOL : </t>
  </si>
  <si>
    <t>Rhum Blanc  Père Labat</t>
  </si>
  <si>
    <t xml:space="preserve">Tourtelle  twist Citron </t>
  </si>
  <si>
    <t>27clx6</t>
  </si>
  <si>
    <t>Rhum Blanc Montebello 40°</t>
  </si>
  <si>
    <t xml:space="preserve">Tourtelle twist Frambroise </t>
  </si>
  <si>
    <t>27clx 6</t>
  </si>
  <si>
    <t xml:space="preserve">Bavaria Grenade </t>
  </si>
  <si>
    <t xml:space="preserve">33 cl x 6 </t>
  </si>
  <si>
    <t>Cubi Rhum blanc 50°</t>
  </si>
  <si>
    <t>4,5 litres</t>
  </si>
  <si>
    <t>Heineken 0°</t>
  </si>
  <si>
    <t>25clx6</t>
  </si>
  <si>
    <t xml:space="preserve">Cubi Rhum blanc 50° </t>
  </si>
  <si>
    <t>3litres</t>
  </si>
  <si>
    <t xml:space="preserve">Ginger Beer </t>
  </si>
  <si>
    <t>33cl x6</t>
  </si>
  <si>
    <t>Rhum vieux Damoiseau</t>
  </si>
  <si>
    <t>70 cl</t>
  </si>
  <si>
    <t xml:space="preserve">Champomy </t>
  </si>
  <si>
    <t>Rhum vieux Bologne</t>
  </si>
  <si>
    <t xml:space="preserve">Rhum Vieux Longueteau  3 ans </t>
  </si>
  <si>
    <t>Rhum vieux Damoiseau XO</t>
  </si>
  <si>
    <t>Rhum vieux Reimonenq JR</t>
  </si>
  <si>
    <t>BIERES</t>
  </si>
  <si>
    <t xml:space="preserve">Rhum Vieux Karukera Réserve Spécial </t>
  </si>
  <si>
    <t>Heineken cannette</t>
  </si>
  <si>
    <t>33 cl x 12</t>
  </si>
  <si>
    <t xml:space="preserve">Rhuml Vieux Montebello 6 ans </t>
  </si>
  <si>
    <t>Kronenbourg 1664 cannette</t>
  </si>
  <si>
    <t>Corsaire bouteille LOCAL</t>
  </si>
  <si>
    <t>Desperados Original bouteille</t>
  </si>
  <si>
    <t>Whisky W L</t>
  </si>
  <si>
    <t xml:space="preserve">Carib  Bouteille </t>
  </si>
  <si>
    <t>Whisky J &amp; B</t>
  </si>
  <si>
    <t xml:space="preserve">Panaché bouteille </t>
  </si>
  <si>
    <t>25cl x 10</t>
  </si>
  <si>
    <t>Gin Gordon</t>
  </si>
  <si>
    <t>Leffe Blonde bouteille</t>
  </si>
  <si>
    <t>25cl x6</t>
  </si>
  <si>
    <t>Vodka Smirnoff</t>
  </si>
  <si>
    <t xml:space="preserve">Biere GWADA blonde Bouteille </t>
  </si>
  <si>
    <t>Vodka Absolut</t>
  </si>
  <si>
    <t xml:space="preserve">Biere LEKOUZ BLONDE  </t>
  </si>
  <si>
    <t>1 x 25 cl</t>
  </si>
  <si>
    <t>BIERE LEKOUZ AMBRE</t>
  </si>
  <si>
    <t xml:space="preserve">1 x 46 </t>
  </si>
  <si>
    <t>CHAMPAGNES</t>
  </si>
  <si>
    <t xml:space="preserve"> Biere Lekouz et La Biere Gwada sont des bieres  artisanales </t>
  </si>
  <si>
    <t>Jacquard</t>
  </si>
  <si>
    <t>Nicolas Feuillat Brut</t>
  </si>
  <si>
    <t xml:space="preserve">Besserat Bellfond - Bleu brut </t>
  </si>
  <si>
    <t xml:space="preserve">PIPER ICE - Demi sec </t>
  </si>
  <si>
    <t>BISCUITS APERITIFS</t>
  </si>
  <si>
    <t>Mercier</t>
  </si>
  <si>
    <t>Cacahuètes</t>
  </si>
  <si>
    <t>250gr</t>
  </si>
  <si>
    <t>Laurent Perrier</t>
  </si>
  <si>
    <t>Pistaches</t>
  </si>
  <si>
    <t>250 gr</t>
  </si>
  <si>
    <t>Noix de cajou</t>
  </si>
  <si>
    <t>200g</t>
  </si>
  <si>
    <t>Olives vertes dénoyauté</t>
  </si>
  <si>
    <t>37cl</t>
  </si>
  <si>
    <t>Olives noires</t>
  </si>
  <si>
    <t>250 g</t>
  </si>
  <si>
    <t>ChipsLays</t>
  </si>
  <si>
    <t>145 g</t>
  </si>
  <si>
    <t>Pringles</t>
  </si>
  <si>
    <t>200 g</t>
  </si>
  <si>
    <t>Apperitif</t>
  </si>
  <si>
    <t>Crackers premium</t>
  </si>
  <si>
    <t>Apéritif Anisé Pastis 51</t>
  </si>
  <si>
    <t>Tuc</t>
  </si>
  <si>
    <t>75 g</t>
  </si>
  <si>
    <t xml:space="preserve">Porto CRUZ </t>
  </si>
  <si>
    <t>Mélange salé</t>
  </si>
  <si>
    <t>150 g</t>
  </si>
  <si>
    <t>Aperol</t>
  </si>
  <si>
    <t>Apérifruits exotiques</t>
  </si>
  <si>
    <t xml:space="preserve">Campari </t>
  </si>
  <si>
    <t>Saucisses Cokctail</t>
  </si>
  <si>
    <t>420 g</t>
  </si>
  <si>
    <t>Martini blanc</t>
  </si>
  <si>
    <t xml:space="preserve">Chips de Banane </t>
  </si>
  <si>
    <t>95 g</t>
  </si>
  <si>
    <t>Martini roso</t>
  </si>
  <si>
    <t>Cornichons</t>
  </si>
  <si>
    <t xml:space="preserve">Prosseco  BLANC </t>
  </si>
  <si>
    <t>Prosseco ROSE</t>
  </si>
  <si>
    <t>Piña colada</t>
  </si>
  <si>
    <t>CONSERVES</t>
  </si>
  <si>
    <t>PRICE</t>
  </si>
  <si>
    <t xml:space="preserve">Planteur </t>
  </si>
  <si>
    <t>Petits pois-carottes EF</t>
  </si>
  <si>
    <t>Punch Maracudja</t>
  </si>
  <si>
    <t>Petits pois TF</t>
  </si>
  <si>
    <t>Punch coco</t>
  </si>
  <si>
    <t>Lentilles cuisinées</t>
  </si>
  <si>
    <t>Haricots vertsTF</t>
  </si>
  <si>
    <t>Fonds d'artichaut</t>
  </si>
  <si>
    <t>Haricots rouges</t>
  </si>
  <si>
    <t>Macédoine légumes 4/4</t>
  </si>
  <si>
    <t>EPICERIES</t>
  </si>
  <si>
    <t>Légumes couscous</t>
  </si>
  <si>
    <t>Huile tournesol Lesieur</t>
  </si>
  <si>
    <t>Flageolets</t>
  </si>
  <si>
    <t>Huile d'olives Lesieur</t>
  </si>
  <si>
    <t>500 ml</t>
  </si>
  <si>
    <t>Pois chiches</t>
  </si>
  <si>
    <t xml:space="preserve">Vinaigrette Mangue Citron VERT </t>
  </si>
  <si>
    <t xml:space="preserve">250ml </t>
  </si>
  <si>
    <t>Champignons de Paris</t>
  </si>
  <si>
    <t>400 g</t>
  </si>
  <si>
    <t>Vinaigre de cidre</t>
  </si>
  <si>
    <t>25 cl</t>
  </si>
  <si>
    <t>Bettraves</t>
  </si>
  <si>
    <t>340g</t>
  </si>
  <si>
    <t>Vinaigre de vin fin</t>
  </si>
  <si>
    <t>Mais</t>
  </si>
  <si>
    <t>340 g</t>
  </si>
  <si>
    <t>Vinaigre balsamique</t>
  </si>
  <si>
    <t>Cœurs de palmier</t>
  </si>
  <si>
    <t>Sauce Vinaigrette Lessieur</t>
  </si>
  <si>
    <t>500ml</t>
  </si>
  <si>
    <t>Asperges</t>
  </si>
  <si>
    <t>33 cl</t>
  </si>
  <si>
    <t>Sel fin</t>
  </si>
  <si>
    <t>750 g</t>
  </si>
  <si>
    <t>Ratatouille</t>
  </si>
  <si>
    <t>Poivre noir Ducros</t>
  </si>
  <si>
    <t>18g</t>
  </si>
  <si>
    <t>Pousse de Soja</t>
  </si>
  <si>
    <t xml:space="preserve">Duo Poivre et sel </t>
  </si>
  <si>
    <t>68gr</t>
  </si>
  <si>
    <t>Tomates concassées</t>
  </si>
  <si>
    <t>Sauces :</t>
  </si>
  <si>
    <t>Tomates pelées</t>
  </si>
  <si>
    <t>Ketchup Amora</t>
  </si>
  <si>
    <t>285g</t>
  </si>
  <si>
    <t>Thon au naturel</t>
  </si>
  <si>
    <t>140g</t>
  </si>
  <si>
    <t>Mayonnaise</t>
  </si>
  <si>
    <t>235g</t>
  </si>
  <si>
    <t xml:space="preserve">Miette de Thon </t>
  </si>
  <si>
    <t>Moutarde</t>
  </si>
  <si>
    <t>300 g</t>
  </si>
  <si>
    <t>Sardines au naturel</t>
  </si>
  <si>
    <t>115 g</t>
  </si>
  <si>
    <t>Tabasco</t>
  </si>
  <si>
    <t>57 ml</t>
  </si>
  <si>
    <t>Sardines a l'huile</t>
  </si>
  <si>
    <t>Sauce bolognaise</t>
  </si>
  <si>
    <t>420g</t>
  </si>
  <si>
    <t>Sardines a la tomates</t>
  </si>
  <si>
    <t>Concentré de tomate</t>
  </si>
  <si>
    <t>100 g</t>
  </si>
  <si>
    <t>Filet de Maquereaux</t>
  </si>
  <si>
    <t>180 g</t>
  </si>
  <si>
    <t>Sauce Soja</t>
  </si>
  <si>
    <t>125 ml</t>
  </si>
  <si>
    <t>Corned beef</t>
  </si>
  <si>
    <t xml:space="preserve">Sauce BBQ Rhum Vieux </t>
  </si>
  <si>
    <t>110g</t>
  </si>
  <si>
    <t>Saucisse de Strasbourg</t>
  </si>
  <si>
    <t>800g</t>
  </si>
  <si>
    <t xml:space="preserve">Sauce mangue Verte </t>
  </si>
  <si>
    <t xml:space="preserve">260 gr </t>
  </si>
  <si>
    <t>Ravioli Panzani</t>
  </si>
  <si>
    <t>800 g</t>
  </si>
  <si>
    <t>Moutarde à l'antillaise</t>
  </si>
  <si>
    <t>Taboulé Garbit</t>
  </si>
  <si>
    <t>525 g</t>
  </si>
  <si>
    <t>Créoline barbecue Besson</t>
  </si>
  <si>
    <t>360ml</t>
  </si>
  <si>
    <t>Noix Epaule</t>
  </si>
  <si>
    <t>450g</t>
  </si>
  <si>
    <t>Sauce Chien Besson</t>
  </si>
  <si>
    <t>210ml</t>
  </si>
  <si>
    <t>Pâté de campagne  W.Saurin</t>
  </si>
  <si>
    <t>120g</t>
  </si>
  <si>
    <t>Puree de piment vegetarien</t>
  </si>
  <si>
    <t>180G</t>
  </si>
  <si>
    <t>Pâté de foie W.Saurin</t>
  </si>
  <si>
    <t>120 g</t>
  </si>
  <si>
    <t>Pâtes / Riz :</t>
  </si>
  <si>
    <t>Gésiers de canard</t>
  </si>
  <si>
    <t>385 g</t>
  </si>
  <si>
    <t>Penne Rigate Barilla</t>
  </si>
  <si>
    <t>500 g</t>
  </si>
  <si>
    <t>Chicktail de Morue LOCAL</t>
  </si>
  <si>
    <t>400g</t>
  </si>
  <si>
    <t>Tagliatelle Panzani</t>
  </si>
  <si>
    <t>Capres</t>
  </si>
  <si>
    <t>125g</t>
  </si>
  <si>
    <t>Macaroni ouTorti Panzani</t>
  </si>
  <si>
    <t>Anchoies</t>
  </si>
  <si>
    <t>60g</t>
  </si>
  <si>
    <t>Spaghetti Panzani</t>
  </si>
  <si>
    <t>Riz long Thaï Palmier</t>
  </si>
  <si>
    <t>1 kg</t>
  </si>
  <si>
    <t xml:space="preserve">Riz Basmati </t>
  </si>
  <si>
    <t>Farine</t>
  </si>
  <si>
    <t>Semoule couscous</t>
  </si>
  <si>
    <t>Quinoa Gourmand Tipiak</t>
  </si>
  <si>
    <t>SUCRERIES</t>
  </si>
  <si>
    <t>Condiments :</t>
  </si>
  <si>
    <t>Chocolat noir Nestlé</t>
  </si>
  <si>
    <t>Herbes de Provence</t>
  </si>
  <si>
    <t>43gr</t>
  </si>
  <si>
    <t>Chocolat au lait Nestlé</t>
  </si>
  <si>
    <t>Persil/ Persillade</t>
  </si>
  <si>
    <t>Chocolat dessert Nestlé</t>
  </si>
  <si>
    <t>Basilic</t>
  </si>
  <si>
    <t>Crunch</t>
  </si>
  <si>
    <t>100g</t>
  </si>
  <si>
    <t>Ciboulette</t>
  </si>
  <si>
    <t>Tablette Chocolat noir Mange</t>
  </si>
  <si>
    <t>Estragon</t>
  </si>
  <si>
    <t>Tablette chocolat noir Citron</t>
  </si>
  <si>
    <t>Ail</t>
  </si>
  <si>
    <t>Tablette Chocolat noir Orange</t>
  </si>
  <si>
    <t>Curry</t>
  </si>
  <si>
    <t>43g</t>
  </si>
  <si>
    <t>Tablette Chocolat RHUM VIEUX</t>
  </si>
  <si>
    <t>Poudre colombo</t>
  </si>
  <si>
    <t xml:space="preserve">Tablette Chocolat noir 72%* </t>
  </si>
  <si>
    <t>Paprika</t>
  </si>
  <si>
    <t xml:space="preserve">Tablette  Chocolat  Rhum Coco  </t>
  </si>
  <si>
    <t>Thym</t>
  </si>
  <si>
    <t>Bonbons menthe</t>
  </si>
  <si>
    <t>165 g</t>
  </si>
  <si>
    <t>Bouillon Maggi kub</t>
  </si>
  <si>
    <t>Pruneaux</t>
  </si>
  <si>
    <t>Raisins secs</t>
  </si>
  <si>
    <t>125 g</t>
  </si>
  <si>
    <t>Mont Blanc Vanille</t>
  </si>
  <si>
    <t>510g</t>
  </si>
  <si>
    <t>Mont Blanc Chocolat</t>
  </si>
  <si>
    <t>PETIT DEJEUNER</t>
  </si>
  <si>
    <t>Gâteaux</t>
  </si>
  <si>
    <t>Sucre de canne Gardel</t>
  </si>
  <si>
    <t>750g</t>
  </si>
  <si>
    <t>Biscuit choco Petit Price</t>
  </si>
  <si>
    <t>330g</t>
  </si>
  <si>
    <t>Sucre cristal blanc Beghin's</t>
  </si>
  <si>
    <t>Petit beurre - sablés Lu</t>
  </si>
  <si>
    <t>Sucre morceaux</t>
  </si>
  <si>
    <t>Biscuit sablés noix coco</t>
  </si>
  <si>
    <t>Café / Thé</t>
  </si>
  <si>
    <t>Gateau Marbré SAVANE Brossard</t>
  </si>
  <si>
    <t>300g</t>
  </si>
  <si>
    <t xml:space="preserve">Café moulu local </t>
  </si>
  <si>
    <t>Quatre quarts</t>
  </si>
  <si>
    <t>500g</t>
  </si>
  <si>
    <t>Café Maxwell House</t>
  </si>
  <si>
    <t>100gr</t>
  </si>
  <si>
    <t>Coockie Pepites de chocolat granola</t>
  </si>
  <si>
    <t>184g</t>
  </si>
  <si>
    <t>Nescafé Décaféiné</t>
  </si>
  <si>
    <t xml:space="preserve">Petit lu - Moelleux Nature </t>
  </si>
  <si>
    <t>150g</t>
  </si>
  <si>
    <t>Nescafé sélection</t>
  </si>
  <si>
    <t xml:space="preserve">Petit Lu - Moelleux Chocolat </t>
  </si>
  <si>
    <t xml:space="preserve">Boite de thé de  la Guadeloupe </t>
  </si>
  <si>
    <t>x20</t>
  </si>
  <si>
    <t>Pain D'épice</t>
  </si>
  <si>
    <t>470g</t>
  </si>
  <si>
    <t>Thé vert</t>
  </si>
  <si>
    <t>x25</t>
  </si>
  <si>
    <t>Fruits en sirop</t>
  </si>
  <si>
    <t>The Fruits Rouge</t>
  </si>
  <si>
    <t>Ananas en tranche en sirop</t>
  </si>
  <si>
    <t>Thé Lipton</t>
  </si>
  <si>
    <t>x 25</t>
  </si>
  <si>
    <t>Cocktail de fruits</t>
  </si>
  <si>
    <t>Thé Earl Grey</t>
  </si>
  <si>
    <t>Poires au sirop</t>
  </si>
  <si>
    <t>810 g</t>
  </si>
  <si>
    <t>Chocolat en poudre Nesquik</t>
  </si>
  <si>
    <t>450 g</t>
  </si>
  <si>
    <t>Abricots au sirop</t>
  </si>
  <si>
    <t>850 g</t>
  </si>
  <si>
    <t xml:space="preserve">Miel / Pate a tartiner </t>
  </si>
  <si>
    <t>Compote de pommes</t>
  </si>
  <si>
    <t>4 x 100 g</t>
  </si>
  <si>
    <r>
      <rPr>
        <sz val="11"/>
        <color indexed="9"/>
        <rFont val="Arial"/>
      </rPr>
      <t>Miel mille fleur</t>
    </r>
    <r>
      <rPr>
        <sz val="11"/>
        <color indexed="15"/>
        <rFont val="Arial"/>
      </rPr>
      <t xml:space="preserve"> </t>
    </r>
  </si>
  <si>
    <t>Lait coco Jaja</t>
  </si>
  <si>
    <t>400 ml</t>
  </si>
  <si>
    <t>Nutella Ferrero</t>
  </si>
  <si>
    <t>350 g</t>
  </si>
  <si>
    <t>Lait conc. non sucré</t>
  </si>
  <si>
    <t>410 g</t>
  </si>
  <si>
    <t>Pate a Tartiner Les Supremes</t>
  </si>
  <si>
    <t>Lait concentré sucré</t>
  </si>
  <si>
    <t>396 g</t>
  </si>
  <si>
    <t>Confitures</t>
  </si>
  <si>
    <t xml:space="preserve">Preparation pour Gateau </t>
  </si>
  <si>
    <t>Mangue LOCAL</t>
  </si>
  <si>
    <t>325g</t>
  </si>
  <si>
    <t xml:space="preserve">ALSA Moelleux Marbré </t>
  </si>
  <si>
    <t>435g</t>
  </si>
  <si>
    <t>Ananas LOCAL</t>
  </si>
  <si>
    <t>325 g</t>
  </si>
  <si>
    <t xml:space="preserve">ALSA Moelleux Chocolat </t>
  </si>
  <si>
    <t xml:space="preserve">435 g </t>
  </si>
  <si>
    <t>Goyave LOCAL</t>
  </si>
  <si>
    <t>Coco râpé Vhanié</t>
  </si>
  <si>
    <t>125G</t>
  </si>
  <si>
    <t>Maracudja LOCAL</t>
  </si>
  <si>
    <t>Cereales</t>
  </si>
  <si>
    <t>Fraise Bonne Maman</t>
  </si>
  <si>
    <t>370 g</t>
  </si>
  <si>
    <t>Chocapic Kelloggs</t>
  </si>
  <si>
    <t>430g</t>
  </si>
  <si>
    <t>Abricot Bonne Maman</t>
  </si>
  <si>
    <t>Corn Flakes Kelloggs</t>
  </si>
  <si>
    <t>375 g</t>
  </si>
  <si>
    <t>Panification</t>
  </si>
  <si>
    <t>Fitness Original Nestle</t>
  </si>
  <si>
    <t xml:space="preserve">375 g </t>
  </si>
  <si>
    <t>Pain de mie</t>
  </si>
  <si>
    <t>Cereales Crunch  Nestle</t>
  </si>
  <si>
    <t xml:space="preserve">375 gr </t>
  </si>
  <si>
    <t>Pain de Mie complet</t>
  </si>
  <si>
    <t>SABAROT- Flocon d’avoine</t>
  </si>
  <si>
    <t xml:space="preserve">500gr </t>
  </si>
  <si>
    <t>Pain a Burger classique</t>
  </si>
  <si>
    <t>x6</t>
  </si>
  <si>
    <t xml:space="preserve">Jordans -CRISP 4 NOIX </t>
  </si>
  <si>
    <t>Pains au lait</t>
  </si>
  <si>
    <t>x10</t>
  </si>
  <si>
    <t xml:space="preserve">Jordan - CRISP Chocolat Noir </t>
  </si>
  <si>
    <t>Biscottes Heudebert</t>
  </si>
  <si>
    <t>Petit grillé Suédois</t>
  </si>
  <si>
    <t>225 g</t>
  </si>
  <si>
    <t>BriocheTranches</t>
  </si>
  <si>
    <t>550g</t>
  </si>
  <si>
    <t>Baguette pré-cuites</t>
  </si>
  <si>
    <t>PRODUITS LAITIERS</t>
  </si>
  <si>
    <t xml:space="preserve">Lait </t>
  </si>
  <si>
    <t>Lait 1/2 écrémé UHT Bridel</t>
  </si>
  <si>
    <t>Lait entier UHT Bridel</t>
  </si>
  <si>
    <t>FROMAGES</t>
  </si>
  <si>
    <t>Lait Candia Viva 1/2 écrémé</t>
  </si>
  <si>
    <t>Camembert</t>
  </si>
  <si>
    <t>240 g</t>
  </si>
  <si>
    <t xml:space="preserve">Lait Candia Entier </t>
  </si>
  <si>
    <t>Emmental</t>
  </si>
  <si>
    <t>220 g</t>
  </si>
  <si>
    <t>Lait Candia écrémé</t>
  </si>
  <si>
    <t>Bleu d'Auvergne</t>
  </si>
  <si>
    <t>Lait Candia Sans Lactose leger matin</t>
  </si>
  <si>
    <t>Brie</t>
  </si>
  <si>
    <t xml:space="preserve">Lait Candia 1/2 écrémé 25cl </t>
  </si>
  <si>
    <t>Fêta Salakis</t>
  </si>
  <si>
    <t xml:space="preserve">Lait d’Amande Santal </t>
  </si>
  <si>
    <t>Bouche de chèvre</t>
  </si>
  <si>
    <t>Lait de soja</t>
  </si>
  <si>
    <t>Mozzarella</t>
  </si>
  <si>
    <t>Cremerie</t>
  </si>
  <si>
    <t>Gouda tranches</t>
  </si>
  <si>
    <t>Beurre doux</t>
  </si>
  <si>
    <t>Leerdammer tranches</t>
  </si>
  <si>
    <t>Beurre 1/2 sel</t>
  </si>
  <si>
    <t>Edam tranches</t>
  </si>
  <si>
    <t>Yaourt nature</t>
  </si>
  <si>
    <t>125 g x 8</t>
  </si>
  <si>
    <t>Boursin Ail et fines herbes</t>
  </si>
  <si>
    <t>Yaourt aux fruits</t>
  </si>
  <si>
    <t>Gruyère râpé</t>
  </si>
  <si>
    <t>Crème fraîche UHT</t>
  </si>
  <si>
    <t>20 cl</t>
  </si>
  <si>
    <t>Parmesan râpé</t>
  </si>
  <si>
    <t>40 g</t>
  </si>
  <si>
    <t>Roquefort</t>
  </si>
  <si>
    <t>Crème chantilly</t>
  </si>
  <si>
    <t>250 ml</t>
  </si>
  <si>
    <t>Vache qui rit</t>
  </si>
  <si>
    <t>x8</t>
  </si>
  <si>
    <t>Œufs</t>
  </si>
  <si>
    <t>x 6</t>
  </si>
  <si>
    <t>Apéricube</t>
  </si>
  <si>
    <t xml:space="preserve">x24 </t>
  </si>
  <si>
    <t>Pate Feuilleté</t>
  </si>
  <si>
    <t>230g</t>
  </si>
  <si>
    <t>Fromage Philadelphia</t>
  </si>
  <si>
    <t>Pate brise</t>
  </si>
  <si>
    <t xml:space="preserve">Fromage Hamburger Cheddar </t>
  </si>
  <si>
    <t>x10 T</t>
  </si>
  <si>
    <t xml:space="preserve">Fromage Toastinette </t>
  </si>
  <si>
    <t>CHARCUTERIE</t>
  </si>
  <si>
    <t>PRODUITS SURGELEE</t>
  </si>
  <si>
    <t>Saucisson sec</t>
  </si>
  <si>
    <t>Steak haché 20 %</t>
  </si>
  <si>
    <t>x 10</t>
  </si>
  <si>
    <t>Saucisson Sec Rhum</t>
  </si>
  <si>
    <t>Steak bavette</t>
  </si>
  <si>
    <t>kg</t>
  </si>
  <si>
    <t xml:space="preserve">Saucisson Boucané </t>
  </si>
  <si>
    <t>Brochette de Bœuf (10 )</t>
  </si>
  <si>
    <t xml:space="preserve">500 gr </t>
  </si>
  <si>
    <t>Saucisson à l'ail</t>
  </si>
  <si>
    <t xml:space="preserve">Brochette de Gigot d’agneau (10) </t>
  </si>
  <si>
    <t>Saucisson de Marlin fumé</t>
  </si>
  <si>
    <t>*</t>
  </si>
  <si>
    <t xml:space="preserve">Epaule d'agneau désossé </t>
  </si>
  <si>
    <t xml:space="preserve"> kg</t>
  </si>
  <si>
    <t>* prix au poids</t>
  </si>
  <si>
    <t>Poulet fumé</t>
  </si>
  <si>
    <t>pièce</t>
  </si>
  <si>
    <t>Jambon blanc sous vide</t>
  </si>
  <si>
    <t>x 4</t>
  </si>
  <si>
    <t>Blanc de poulet</t>
  </si>
  <si>
    <t>Jambon cru</t>
  </si>
  <si>
    <t>Pilon de poulet</t>
  </si>
  <si>
    <t>Chorizo</t>
  </si>
  <si>
    <t>Cuisses de poulet</t>
  </si>
  <si>
    <t>Bacon</t>
  </si>
  <si>
    <t>Magret decanard</t>
  </si>
  <si>
    <t>350g</t>
  </si>
  <si>
    <t>Salami</t>
  </si>
  <si>
    <t>Roti Dindonneau</t>
  </si>
  <si>
    <t>Lardons</t>
  </si>
  <si>
    <t>199 g</t>
  </si>
  <si>
    <t>Côtes de porc</t>
  </si>
  <si>
    <t>Terrine campagne</t>
  </si>
  <si>
    <t>Boudin créole LOCAL Prix au KG</t>
  </si>
  <si>
    <t xml:space="preserve">Terrine de Canard </t>
  </si>
  <si>
    <t>250g</t>
  </si>
  <si>
    <t>Merguez</t>
  </si>
  <si>
    <t>Rilette de Marlin</t>
  </si>
  <si>
    <t>Chipolata</t>
  </si>
  <si>
    <t>PRODUIT FRAIS</t>
  </si>
  <si>
    <t>Poissons surgelee</t>
  </si>
  <si>
    <t>Saumon fumé</t>
  </si>
  <si>
    <r>
      <rPr>
        <sz val="11"/>
        <color indexed="9"/>
        <rFont val="Arial"/>
      </rPr>
      <t>Ouassous"grosses crevettes"</t>
    </r>
    <r>
      <rPr>
        <sz val="11"/>
        <color indexed="15"/>
        <rFont val="Arial"/>
      </rPr>
      <t xml:space="preserve"> </t>
    </r>
  </si>
  <si>
    <t xml:space="preserve">Marlin Fumé </t>
  </si>
  <si>
    <t>Filet de vivaneaux</t>
  </si>
  <si>
    <t xml:space="preserve">Dorade Fumé </t>
  </si>
  <si>
    <t>Crabe farci</t>
  </si>
  <si>
    <t>x4</t>
  </si>
  <si>
    <t>Boudin Créole LOCAL *</t>
  </si>
  <si>
    <t xml:space="preserve">Pave de daurade </t>
  </si>
  <si>
    <t>Pavé de saumon pièces</t>
  </si>
  <si>
    <t>x2</t>
  </si>
  <si>
    <t>SURGELEE</t>
  </si>
  <si>
    <t xml:space="preserve">Brochette de marlin </t>
  </si>
  <si>
    <t>800gr</t>
  </si>
  <si>
    <t xml:space="preserve">Saucisse de marlin </t>
  </si>
  <si>
    <t>Env 300g</t>
  </si>
  <si>
    <t xml:space="preserve">Saucisse de marlin aux Herbes </t>
  </si>
  <si>
    <t>DROGUERIE</t>
  </si>
  <si>
    <t>Filtre café n°4</t>
  </si>
  <si>
    <t>Nettoyant crème</t>
  </si>
  <si>
    <t>750 ml</t>
  </si>
  <si>
    <t>Film alimentaire</t>
  </si>
  <si>
    <t>20 m</t>
  </si>
  <si>
    <t>Eau de javel</t>
  </si>
  <si>
    <t>1 liter</t>
  </si>
  <si>
    <t>Aluminium</t>
  </si>
  <si>
    <t>Javel Spray</t>
  </si>
  <si>
    <t>Essuie-tout</t>
  </si>
  <si>
    <t>Liquide vaisselle</t>
  </si>
  <si>
    <t>Papier toilete</t>
  </si>
  <si>
    <t>Lessive Génie tube</t>
  </si>
  <si>
    <t>Papier toilette</t>
  </si>
  <si>
    <t>x12</t>
  </si>
  <si>
    <t>Éponge grattante</t>
  </si>
  <si>
    <t>x 2</t>
  </si>
  <si>
    <t>Essuie-tout compact</t>
  </si>
  <si>
    <t>x2= 6</t>
  </si>
  <si>
    <t>Éponge végétale</t>
  </si>
  <si>
    <t>Papier toilette compact</t>
  </si>
  <si>
    <t>x4 = 12</t>
  </si>
  <si>
    <t>Allumettes</t>
  </si>
  <si>
    <t>grand</t>
  </si>
  <si>
    <t>Sacs poubelle</t>
  </si>
  <si>
    <t>15 lt x 20</t>
  </si>
  <si>
    <t>Charbon de bois</t>
  </si>
  <si>
    <t>1,7kg</t>
  </si>
  <si>
    <t>30 lt x20</t>
  </si>
  <si>
    <t>Allume feucubes</t>
  </si>
  <si>
    <t>50 lt x 10</t>
  </si>
  <si>
    <t>Mouchoirs papier</t>
  </si>
  <si>
    <t>x 150</t>
  </si>
  <si>
    <t>100 lt x10</t>
  </si>
  <si>
    <t>Sac Congélation moyen</t>
  </si>
  <si>
    <t>x50</t>
  </si>
  <si>
    <t>Serviettes papier</t>
  </si>
  <si>
    <t>x 100</t>
  </si>
  <si>
    <t>Lotion moustique OFF</t>
  </si>
  <si>
    <t>100ml</t>
  </si>
  <si>
    <t>Assiette carton</t>
  </si>
  <si>
    <t>x 20</t>
  </si>
  <si>
    <t>pince a linge geante</t>
  </si>
  <si>
    <t>Gobelet Carton</t>
  </si>
  <si>
    <t xml:space="preserve">Insecticide </t>
  </si>
  <si>
    <t>400ml</t>
  </si>
  <si>
    <t>Gel WC</t>
  </si>
  <si>
    <t>750ml</t>
  </si>
  <si>
    <t>Hygiene</t>
  </si>
  <si>
    <t>Gel doucheThaiti</t>
  </si>
  <si>
    <t>Creme lavante pour les mains</t>
  </si>
  <si>
    <t>Savon de Marseille</t>
  </si>
  <si>
    <t>Glace</t>
  </si>
  <si>
    <t xml:space="preserve">Sac de glaçons </t>
  </si>
  <si>
    <t>3kg</t>
  </si>
  <si>
    <t>FRUITS ET LEGUMES</t>
  </si>
  <si>
    <t xml:space="preserve">PRIX / DISPONIBILITE SUIVANT SAISON -  </t>
  </si>
  <si>
    <t xml:space="preserve">Pour une meilleure commande de vos produits veuillez consulter le calendrier de saisonalité </t>
  </si>
  <si>
    <t>Pommes de terre</t>
  </si>
  <si>
    <t>2,5kg</t>
  </si>
  <si>
    <t>Bananes fruits</t>
  </si>
  <si>
    <t>Oignons</t>
  </si>
  <si>
    <t>Citrons verts</t>
  </si>
  <si>
    <t>x3</t>
  </si>
  <si>
    <t>Pommes</t>
  </si>
  <si>
    <t>Tomates</t>
  </si>
  <si>
    <t>Ananas</t>
  </si>
  <si>
    <t>pièces</t>
  </si>
  <si>
    <t>Salade</t>
  </si>
  <si>
    <t>sachet</t>
  </si>
  <si>
    <t>Melons</t>
  </si>
  <si>
    <t>Poivrons</t>
  </si>
  <si>
    <t>Pastèque</t>
  </si>
  <si>
    <t>Patates douces</t>
  </si>
  <si>
    <t>Pamplemousse</t>
  </si>
  <si>
    <t>Courgettes</t>
  </si>
  <si>
    <t>Concombre</t>
  </si>
  <si>
    <t>Avocat</t>
  </si>
  <si>
    <t>Pièces</t>
  </si>
  <si>
    <t>Cristophine</t>
  </si>
  <si>
    <t>Aubergines</t>
  </si>
  <si>
    <t>Oranges</t>
  </si>
  <si>
    <t>carottes</t>
  </si>
  <si>
    <t>Mangue</t>
  </si>
  <si>
    <t>Bananes légumes</t>
  </si>
  <si>
    <t>Herbes fraiches Menthe</t>
  </si>
  <si>
    <t>barquette</t>
  </si>
  <si>
    <t>Bouquet Garni</t>
  </si>
  <si>
    <t>botte</t>
  </si>
  <si>
    <t>Herbes fraiches Persil</t>
  </si>
  <si>
    <t>Herbes fraiches Ciboulette</t>
  </si>
  <si>
    <t>Piment fort</t>
  </si>
  <si>
    <t>Piment Vegetarien</t>
  </si>
  <si>
    <t>TOTAL (sans le prix des fruits et legumes)</t>
  </si>
  <si>
    <t>€</t>
  </si>
  <si>
    <t xml:space="preserve">AJOUTER LES PRODUITS QUE VOUS DESIREZ  : 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</si>
</sst>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/m"/>
  </numFmts>
  <fonts count="61">
    <font>
      <sz val="10"/>
      <color indexed="8"/>
      <name val="Arial"/>
    </font>
    <font>
      <sz val="12"/>
      <color indexed="8"/>
      <name val="Arial"/>
    </font>
    <font>
      <sz val="15"/>
      <color indexed="8"/>
      <name val="Arial"/>
    </font>
    <font>
      <b val="1"/>
      <sz val="20"/>
      <color indexed="9"/>
      <name val="Arial"/>
    </font>
    <font>
      <sz val="20"/>
      <color indexed="8"/>
      <name val="Arial"/>
    </font>
    <font>
      <sz val="14"/>
      <color indexed="8"/>
      <name val="Arial"/>
    </font>
    <font>
      <sz val="14"/>
      <color indexed="9"/>
      <name val="Arial"/>
    </font>
    <font>
      <b val="1"/>
      <sz val="14"/>
      <color indexed="9"/>
      <name val="Arial"/>
    </font>
    <font>
      <b val="1"/>
      <sz val="14"/>
      <color indexed="13"/>
      <name val="Arial"/>
    </font>
    <font>
      <b val="1"/>
      <u val="single"/>
      <sz val="14"/>
      <color indexed="14"/>
      <name val="Arial"/>
    </font>
    <font>
      <sz val="14"/>
      <color indexed="15"/>
      <name val="Arial"/>
    </font>
    <font>
      <b val="1"/>
      <sz val="16"/>
      <color indexed="15"/>
      <name val="Arial"/>
    </font>
    <font>
      <b val="1"/>
      <sz val="14"/>
      <color indexed="15"/>
      <name val="Arial"/>
    </font>
    <font>
      <sz val="11"/>
      <color indexed="8"/>
      <name val="Arial"/>
    </font>
    <font>
      <sz val="11"/>
      <color indexed="9"/>
      <name val="Arial"/>
    </font>
    <font>
      <sz val="11"/>
      <color indexed="15"/>
      <name val="Arial"/>
    </font>
    <font>
      <b val="1"/>
      <sz val="11"/>
      <color indexed="15"/>
      <name val="Arial"/>
    </font>
    <font>
      <b val="1"/>
      <sz val="11"/>
      <color indexed="9"/>
      <name val="Arial"/>
    </font>
    <font>
      <sz val="10"/>
      <color indexed="9"/>
      <name val="Arial"/>
    </font>
    <font>
      <b val="1"/>
      <sz val="12"/>
      <color indexed="9"/>
      <name val="Arial"/>
    </font>
    <font>
      <b val="1"/>
      <sz val="12"/>
      <color indexed="15"/>
      <name val="Arial"/>
    </font>
    <font>
      <b val="1"/>
      <sz val="12"/>
      <color indexed="8"/>
      <name val="Arial"/>
    </font>
    <font>
      <u val="single"/>
      <sz val="11"/>
      <color indexed="16"/>
      <name val="Arial"/>
    </font>
    <font>
      <b val="1"/>
      <i val="1"/>
      <u val="single"/>
      <sz val="11"/>
      <color indexed="17"/>
      <name val="Arial"/>
    </font>
    <font>
      <b val="1"/>
      <sz val="9"/>
      <color indexed="9"/>
      <name val="Arial"/>
    </font>
    <font>
      <b val="1"/>
      <sz val="9"/>
      <color indexed="15"/>
      <name val="Arial"/>
    </font>
    <font>
      <b val="1"/>
      <u val="single"/>
      <sz val="11"/>
      <color indexed="18"/>
      <name val="Arial"/>
    </font>
    <font>
      <b val="1"/>
      <i val="1"/>
      <u val="single"/>
      <sz val="11"/>
      <color indexed="18"/>
      <name val="Arial"/>
    </font>
    <font>
      <sz val="9"/>
      <color indexed="19"/>
      <name val="Arial"/>
    </font>
    <font>
      <sz val="11"/>
      <color indexed="20"/>
      <name val="Arial"/>
    </font>
    <font>
      <sz val="11"/>
      <color indexed="21"/>
      <name val="Arial"/>
    </font>
    <font>
      <sz val="11"/>
      <color indexed="22"/>
      <name val="Arial"/>
    </font>
    <font>
      <b val="1"/>
      <u val="single"/>
      <sz val="11"/>
      <color indexed="23"/>
      <name val="Arial"/>
    </font>
    <font>
      <b val="1"/>
      <sz val="11"/>
      <color indexed="24"/>
      <name val="Arial"/>
    </font>
    <font>
      <b val="1"/>
      <sz val="11"/>
      <color indexed="13"/>
      <name val="Arial"/>
    </font>
    <font>
      <sz val="11"/>
      <color indexed="24"/>
      <name val="Arial"/>
    </font>
    <font>
      <b val="1"/>
      <sz val="11"/>
      <color indexed="8"/>
      <name val="Arial"/>
    </font>
    <font>
      <sz val="10"/>
      <color indexed="15"/>
      <name val="Arial"/>
    </font>
    <font>
      <sz val="11"/>
      <color indexed="25"/>
      <name val="Arial"/>
    </font>
    <font>
      <sz val="10"/>
      <color indexed="26"/>
      <name val="Arial"/>
    </font>
    <font>
      <b val="1"/>
      <sz val="9"/>
      <color indexed="19"/>
      <name val="Arial"/>
    </font>
    <font>
      <sz val="9"/>
      <color indexed="17"/>
      <name val="Arial"/>
    </font>
    <font>
      <sz val="11"/>
      <color indexed="27"/>
      <name val="Arial"/>
    </font>
    <font>
      <sz val="11"/>
      <color indexed="26"/>
      <name val="Arial"/>
    </font>
    <font>
      <sz val="11"/>
      <color indexed="28"/>
      <name val="Arial"/>
    </font>
    <font>
      <sz val="11"/>
      <color indexed="13"/>
      <name val="Arial"/>
    </font>
    <font>
      <sz val="11"/>
      <color indexed="23"/>
      <name val="Arial"/>
    </font>
    <font>
      <sz val="11"/>
      <color indexed="29"/>
      <name val="Arial"/>
    </font>
    <font>
      <sz val="11"/>
      <color indexed="30"/>
      <name val="Arial"/>
    </font>
    <font>
      <b val="1"/>
      <sz val="11"/>
      <color indexed="26"/>
      <name val="Arial"/>
    </font>
    <font>
      <sz val="9"/>
      <color indexed="26"/>
      <name val="Arial"/>
    </font>
    <font>
      <sz val="10"/>
      <color indexed="25"/>
      <name val="Arial"/>
    </font>
    <font>
      <i val="1"/>
      <u val="single"/>
      <sz val="11"/>
      <color indexed="16"/>
      <name val="Arial"/>
    </font>
    <font>
      <sz val="10"/>
      <color indexed="31"/>
      <name val="Arial"/>
    </font>
    <font>
      <sz val="11"/>
      <color indexed="31"/>
      <name val="Arial"/>
    </font>
    <font>
      <sz val="11"/>
      <color indexed="32"/>
      <name val="Arial"/>
    </font>
    <font>
      <b val="1"/>
      <u val="single"/>
      <sz val="11"/>
      <color indexed="17"/>
      <name val="Arial"/>
    </font>
    <font>
      <sz val="11"/>
      <color indexed="33"/>
      <name val="Arial"/>
    </font>
    <font>
      <sz val="12"/>
      <color indexed="34"/>
      <name val="Arial"/>
    </font>
    <font>
      <b val="1"/>
      <sz val="11"/>
      <color indexed="32"/>
      <name val="Arial"/>
    </font>
    <font>
      <b val="1"/>
      <sz val="8"/>
      <color indexed="13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78">
    <border>
      <left/>
      <right/>
      <top/>
      <bottom/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9"/>
      </left>
      <right style="thin">
        <color indexed="12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9"/>
      </right>
      <top style="thin">
        <color indexed="11"/>
      </top>
      <bottom style="thin">
        <color indexed="12"/>
      </bottom>
      <diagonal/>
    </border>
    <border>
      <left style="thin">
        <color indexed="9"/>
      </left>
      <right style="thin">
        <color indexed="9"/>
      </right>
      <top style="thin">
        <color indexed="12"/>
      </top>
      <bottom style="thin">
        <color indexed="12"/>
      </bottom>
      <diagonal/>
    </border>
    <border>
      <left style="thin">
        <color indexed="9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9"/>
      </right>
      <top style="thin">
        <color indexed="12"/>
      </top>
      <bottom style="thin">
        <color indexed="12"/>
      </bottom>
      <diagonal/>
    </border>
    <border>
      <left style="thin">
        <color indexed="9"/>
      </left>
      <right style="thin">
        <color indexed="12"/>
      </right>
      <top style="thin">
        <color indexed="12"/>
      </top>
      <bottom style="thin">
        <color indexed="9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9"/>
      </bottom>
      <diagonal/>
    </border>
    <border>
      <left style="thin">
        <color indexed="12"/>
      </left>
      <right style="thin">
        <color indexed="9"/>
      </right>
      <top style="thin">
        <color indexed="12"/>
      </top>
      <bottom style="thin">
        <color indexed="9"/>
      </bottom>
      <diagonal/>
    </border>
    <border>
      <left style="thin">
        <color indexed="12"/>
      </left>
      <right style="thin">
        <color indexed="12"/>
      </right>
      <top style="thin">
        <color indexed="9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12"/>
      </left>
      <right style="thin">
        <color indexed="12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17"/>
      </right>
      <top style="thin">
        <color indexed="9"/>
      </top>
      <bottom style="thin">
        <color indexed="9"/>
      </bottom>
      <diagonal/>
    </border>
    <border>
      <left style="thin">
        <color indexed="17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2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hair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n">
        <color indexed="12"/>
      </left>
      <right style="hair">
        <color indexed="9"/>
      </right>
      <top style="thin">
        <color indexed="12"/>
      </top>
      <bottom style="thin">
        <color indexed="12"/>
      </bottom>
      <diagonal/>
    </border>
    <border>
      <left style="hair">
        <color indexed="9"/>
      </left>
      <right style="thin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9"/>
      </left>
      <right style="thin">
        <color indexed="9"/>
      </right>
      <top style="hair">
        <color indexed="9"/>
      </top>
      <bottom style="hair">
        <color indexed="9"/>
      </bottom>
      <diagonal/>
    </border>
    <border>
      <left style="thin">
        <color indexed="9"/>
      </left>
      <right style="hair">
        <color indexed="9"/>
      </right>
      <top style="thin">
        <color indexed="9"/>
      </top>
      <bottom style="hair">
        <color indexed="9"/>
      </bottom>
      <diagonal/>
    </border>
    <border>
      <left style="hair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hair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9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hair">
        <color indexed="9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9"/>
      </right>
      <top style="thin">
        <color indexed="9"/>
      </top>
      <bottom style="thin">
        <color indexed="12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12"/>
      </top>
      <bottom style="thin">
        <color indexed="9"/>
      </bottom>
      <diagonal/>
    </border>
    <border>
      <left style="thin">
        <color indexed="12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12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12"/>
      </left>
      <right style="thin">
        <color indexed="9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12"/>
      </right>
      <top style="thin">
        <color indexed="9"/>
      </top>
      <bottom style="thin">
        <color indexed="9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ck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9"/>
      </top>
      <bottom style="thick">
        <color indexed="8"/>
      </bottom>
      <diagonal/>
    </border>
    <border>
      <left style="thin">
        <color indexed="12"/>
      </left>
      <right style="thick">
        <color indexed="8"/>
      </right>
      <top style="thin">
        <color indexed="12"/>
      </top>
      <bottom style="thin">
        <color indexed="12"/>
      </bottom>
      <diagonal/>
    </border>
    <border>
      <left style="thick">
        <color indexed="8"/>
      </left>
      <right style="thin">
        <color indexed="12"/>
      </right>
      <top style="thick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ck">
        <color indexed="8"/>
      </top>
      <bottom style="thin">
        <color indexed="12"/>
      </bottom>
      <diagonal/>
    </border>
    <border>
      <left style="thin">
        <color indexed="12"/>
      </left>
      <right style="thick">
        <color indexed="8"/>
      </right>
      <top style="thick">
        <color indexed="8"/>
      </top>
      <bottom style="thin">
        <color indexed="12"/>
      </bottom>
      <diagonal/>
    </border>
    <border>
      <left style="thick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ck">
        <color indexed="8"/>
      </left>
      <right style="thin">
        <color indexed="12"/>
      </right>
      <top style="thin">
        <color indexed="12"/>
      </top>
      <bottom style="thick">
        <color indexed="8"/>
      </bottom>
      <diagonal/>
    </border>
    <border>
      <left style="thin">
        <color indexed="12"/>
      </left>
      <right style="thick">
        <color indexed="8"/>
      </right>
      <top style="thin">
        <color indexed="12"/>
      </top>
      <bottom style="thick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2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4" fillId="2" borderId="2" applyNumberFormat="0" applyFont="1" applyFill="1" applyBorder="1" applyAlignment="1" applyProtection="0">
      <alignment vertical="bottom"/>
    </xf>
    <xf numFmtId="0" fontId="4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49" fontId="5" fillId="2" borderId="5" applyNumberFormat="1" applyFont="1" applyFill="1" applyBorder="1" applyAlignment="1" applyProtection="0">
      <alignment horizontal="center" vertical="bottom" wrapText="1"/>
    </xf>
    <xf numFmtId="0" fontId="5" fillId="2" borderId="6" applyNumberFormat="0" applyFont="1" applyFill="1" applyBorder="1" applyAlignment="1" applyProtection="0">
      <alignment horizontal="center" vertical="bottom" wrapText="1"/>
    </xf>
    <xf numFmtId="0" fontId="5" fillId="2" borderId="7" applyNumberFormat="0" applyFont="1" applyFill="1" applyBorder="1" applyAlignment="1" applyProtection="0">
      <alignment horizontal="center" vertical="bottom" wrapText="1"/>
    </xf>
    <xf numFmtId="0" fontId="5" fillId="2" borderId="8" applyNumberFormat="0" applyFont="1" applyFill="1" applyBorder="1" applyAlignment="1" applyProtection="0">
      <alignment horizontal="center" vertical="bottom" wrapText="1"/>
    </xf>
    <xf numFmtId="0" fontId="5" fillId="2" borderId="9" applyNumberFormat="0" applyFont="1" applyFill="1" applyBorder="1" applyAlignment="1" applyProtection="0">
      <alignment horizontal="center" vertical="bottom" wrapText="1"/>
    </xf>
    <xf numFmtId="0" fontId="5" fillId="2" borderId="10" applyNumberFormat="0" applyFont="1" applyFill="1" applyBorder="1" applyAlignment="1" applyProtection="0">
      <alignment horizontal="center" vertical="bottom" wrapText="1"/>
    </xf>
    <xf numFmtId="0" fontId="5" fillId="2" borderId="11" applyNumberFormat="0" applyFont="1" applyFill="1" applyBorder="1" applyAlignment="1" applyProtection="0">
      <alignment horizontal="center" vertical="bottom" wrapText="1"/>
    </xf>
    <xf numFmtId="0" fontId="5" fillId="2" borderId="12" applyNumberFormat="0" applyFont="1" applyFill="1" applyBorder="1" applyAlignment="1" applyProtection="0">
      <alignment horizontal="center" vertical="bottom" wrapText="1"/>
    </xf>
    <xf numFmtId="0" fontId="5" fillId="2" borderId="13" applyNumberFormat="0" applyFont="1" applyFill="1" applyBorder="1" applyAlignment="1" applyProtection="0">
      <alignment horizontal="center" vertical="bottom" wrapText="1"/>
    </xf>
    <xf numFmtId="0" fontId="13" fillId="2" borderId="2" applyNumberFormat="0" applyFont="1" applyFill="1" applyBorder="1" applyAlignment="1" applyProtection="0">
      <alignment horizontal="left" vertical="center" wrapText="1"/>
    </xf>
    <xf numFmtId="0" fontId="5" fillId="2" borderId="2" applyNumberFormat="0" applyFont="1" applyFill="1" applyBorder="1" applyAlignment="1" applyProtection="0">
      <alignment horizontal="left" vertical="center" wrapText="1"/>
    </xf>
    <xf numFmtId="0" fontId="0" fillId="2" borderId="9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14" fillId="2" borderId="2" applyNumberFormat="0" applyFont="1" applyFill="1" applyBorder="1" applyAlignment="1" applyProtection="0">
      <alignment vertical="bottom"/>
    </xf>
    <xf numFmtId="0" fontId="13" fillId="2" borderId="2" applyNumberFormat="0" applyFont="1" applyFill="1" applyBorder="1" applyAlignment="1" applyProtection="0">
      <alignment horizontal="center" vertical="bottom"/>
    </xf>
    <xf numFmtId="0" fontId="15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center"/>
    </xf>
    <xf numFmtId="49" fontId="16" fillId="2" borderId="14" applyNumberFormat="1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14" fillId="2" borderId="6" applyNumberFormat="0" applyFont="1" applyFill="1" applyBorder="1" applyAlignment="1" applyProtection="0">
      <alignment vertical="bottom"/>
    </xf>
    <xf numFmtId="0" fontId="13" fillId="2" borderId="6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49" fontId="17" fillId="2" borderId="17" applyNumberFormat="1" applyFont="1" applyFill="1" applyBorder="1" applyAlignment="1" applyProtection="0">
      <alignment vertical="bottom"/>
    </xf>
    <xf numFmtId="0" fontId="17" fillId="2" borderId="9" applyNumberFormat="0" applyFont="1" applyFill="1" applyBorder="1" applyAlignment="1" applyProtection="0">
      <alignment vertical="bottom"/>
    </xf>
    <xf numFmtId="0" fontId="14" fillId="2" borderId="9" applyNumberFormat="0" applyFont="1" applyFill="1" applyBorder="1" applyAlignment="1" applyProtection="0">
      <alignment vertical="bottom"/>
    </xf>
    <xf numFmtId="0" fontId="17" fillId="2" borderId="9" applyNumberFormat="0" applyFont="1" applyFill="1" applyBorder="1" applyAlignment="1" applyProtection="0">
      <alignment horizontal="center" vertical="bottom"/>
    </xf>
    <xf numFmtId="0" fontId="18" fillId="2" borderId="9" applyNumberFormat="0" applyFont="1" applyFill="1" applyBorder="1" applyAlignment="1" applyProtection="0">
      <alignment vertical="bottom"/>
    </xf>
    <xf numFmtId="49" fontId="16" fillId="2" borderId="9" applyNumberFormat="1" applyFont="1" applyFill="1" applyBorder="1" applyAlignment="1" applyProtection="0">
      <alignment vertical="bottom"/>
    </xf>
    <xf numFmtId="0" fontId="15" fillId="2" borderId="9" applyNumberFormat="0" applyFont="1" applyFill="1" applyBorder="1" applyAlignment="1" applyProtection="0">
      <alignment horizontal="center" vertical="bottom"/>
    </xf>
    <xf numFmtId="0" fontId="15" fillId="2" borderId="18" applyNumberFormat="0" applyFont="1" applyFill="1" applyBorder="1" applyAlignment="1" applyProtection="0">
      <alignment vertical="bottom"/>
    </xf>
    <xf numFmtId="0" fontId="14" fillId="2" borderId="9" applyNumberFormat="0" applyFont="1" applyFill="1" applyBorder="1" applyAlignment="1" applyProtection="0">
      <alignment horizontal="center" vertical="bottom"/>
    </xf>
    <xf numFmtId="0" fontId="14" fillId="2" borderId="18" applyNumberFormat="0" applyFont="1" applyFill="1" applyBorder="1" applyAlignment="1" applyProtection="0">
      <alignment vertical="bottom"/>
    </xf>
    <xf numFmtId="0" fontId="14" fillId="2" borderId="9" applyNumberFormat="0" applyFont="1" applyFill="1" applyBorder="1" applyAlignment="1" applyProtection="0">
      <alignment horizontal="left" vertical="bottom"/>
    </xf>
    <xf numFmtId="0" fontId="17" fillId="2" borderId="17" applyNumberFormat="0" applyFont="1" applyFill="1" applyBorder="1" applyAlignment="1" applyProtection="0">
      <alignment vertical="bottom"/>
    </xf>
    <xf numFmtId="49" fontId="19" fillId="2" borderId="9" applyNumberFormat="1" applyFont="1" applyFill="1" applyBorder="1" applyAlignment="1" applyProtection="0">
      <alignment horizontal="center" vertical="bottom"/>
    </xf>
    <xf numFmtId="0" fontId="21" fillId="2" borderId="9" applyNumberFormat="0" applyFont="1" applyFill="1" applyBorder="1" applyAlignment="1" applyProtection="0">
      <alignment horizontal="center" vertical="bottom"/>
    </xf>
    <xf numFmtId="0" fontId="0" fillId="2" borderId="18" applyNumberFormat="0" applyFont="1" applyFill="1" applyBorder="1" applyAlignment="1" applyProtection="0">
      <alignment vertical="bottom"/>
    </xf>
    <xf numFmtId="49" fontId="17" fillId="2" borderId="19" applyNumberFormat="1" applyFont="1" applyFill="1" applyBorder="1" applyAlignment="1" applyProtection="0">
      <alignment vertical="bottom"/>
    </xf>
    <xf numFmtId="0" fontId="17" fillId="2" borderId="20" applyNumberFormat="0" applyFont="1" applyFill="1" applyBorder="1" applyAlignment="1" applyProtection="0">
      <alignment vertical="bottom"/>
    </xf>
    <xf numFmtId="0" fontId="14" fillId="2" borderId="20" applyNumberFormat="0" applyFont="1" applyFill="1" applyBorder="1" applyAlignment="1" applyProtection="0">
      <alignment vertical="bottom"/>
    </xf>
    <xf numFmtId="0" fontId="17" fillId="2" borderId="20" applyNumberFormat="0" applyFont="1" applyFill="1" applyBorder="1" applyAlignment="1" applyProtection="0">
      <alignment horizontal="center" vertical="bottom"/>
    </xf>
    <xf numFmtId="0" fontId="18" fillId="2" borderId="20" applyNumberFormat="0" applyFont="1" applyFill="1" applyBorder="1" applyAlignment="1" applyProtection="0">
      <alignment vertical="bottom"/>
    </xf>
    <xf numFmtId="49" fontId="22" fillId="2" borderId="20" applyNumberFormat="1" applyFont="1" applyFill="1" applyBorder="1" applyAlignment="1" applyProtection="0">
      <alignment vertical="top"/>
    </xf>
    <xf numFmtId="0" fontId="22" fillId="2" borderId="20" applyNumberFormat="0" applyFont="1" applyFill="1" applyBorder="1" applyAlignment="1" applyProtection="0">
      <alignment vertical="top"/>
    </xf>
    <xf numFmtId="0" fontId="0" fillId="2" borderId="20" applyNumberFormat="0" applyFont="1" applyFill="1" applyBorder="1" applyAlignment="1" applyProtection="0">
      <alignment vertical="bottom"/>
    </xf>
    <xf numFmtId="0" fontId="0" fillId="2" borderId="21" applyNumberFormat="0" applyFont="1" applyFill="1" applyBorder="1" applyAlignment="1" applyProtection="0">
      <alignment vertical="bottom"/>
    </xf>
    <xf numFmtId="0" fontId="14" fillId="2" borderId="22" applyNumberFormat="0" applyFont="1" applyFill="1" applyBorder="1" applyAlignment="1" applyProtection="0">
      <alignment vertical="bottom"/>
    </xf>
    <xf numFmtId="0" fontId="14" fillId="2" borderId="22" applyNumberFormat="0" applyFont="1" applyFill="1" applyBorder="1" applyAlignment="1" applyProtection="0">
      <alignment horizontal="center" vertical="bottom"/>
    </xf>
    <xf numFmtId="0" fontId="18" fillId="2" borderId="22" applyNumberFormat="0" applyFont="1" applyFill="1" applyBorder="1" applyAlignment="1" applyProtection="0">
      <alignment vertical="bottom"/>
    </xf>
    <xf numFmtId="0" fontId="14" fillId="2" borderId="20" applyNumberFormat="0" applyFont="1" applyFill="1" applyBorder="1" applyAlignment="1" applyProtection="0">
      <alignment horizontal="center" vertical="bottom"/>
    </xf>
    <xf numFmtId="49" fontId="23" fillId="2" borderId="9" applyNumberFormat="1" applyFont="1" applyFill="1" applyBorder="1" applyAlignment="1" applyProtection="0">
      <alignment vertical="bottom"/>
    </xf>
    <xf numFmtId="0" fontId="14" fillId="2" borderId="23" applyNumberFormat="0" applyFont="1" applyFill="1" applyBorder="1" applyAlignment="1" applyProtection="0">
      <alignment vertical="bottom"/>
    </xf>
    <xf numFmtId="49" fontId="24" fillId="2" borderId="24" applyNumberFormat="1" applyFont="1" applyFill="1" applyBorder="1" applyAlignment="1" applyProtection="0">
      <alignment horizontal="center" vertical="bottom"/>
    </xf>
    <xf numFmtId="49" fontId="25" fillId="2" borderId="25" applyNumberFormat="1" applyFont="1" applyFill="1" applyBorder="1" applyAlignment="1" applyProtection="0">
      <alignment horizontal="center" vertical="bottom"/>
    </xf>
    <xf numFmtId="49" fontId="24" fillId="2" borderId="25" applyNumberFormat="1" applyFont="1" applyFill="1" applyBorder="1" applyAlignment="1" applyProtection="0">
      <alignment horizontal="center" vertical="bottom"/>
    </xf>
    <xf numFmtId="0" fontId="18" fillId="2" borderId="17" applyNumberFormat="0" applyFont="1" applyFill="1" applyBorder="1" applyAlignment="1" applyProtection="0">
      <alignment vertical="bottom"/>
    </xf>
    <xf numFmtId="49" fontId="17" fillId="2" borderId="24" applyNumberFormat="1" applyFont="1" applyFill="1" applyBorder="1" applyAlignment="1" applyProtection="0">
      <alignment horizontal="center" vertical="bottom"/>
    </xf>
    <xf numFmtId="49" fontId="16" fillId="2" borderId="25" applyNumberFormat="1" applyFont="1" applyFill="1" applyBorder="1" applyAlignment="1" applyProtection="0">
      <alignment horizontal="center" vertical="bottom"/>
    </xf>
    <xf numFmtId="49" fontId="17" fillId="2" borderId="25" applyNumberFormat="1" applyFont="1" applyFill="1" applyBorder="1" applyAlignment="1" applyProtection="0">
      <alignment horizontal="center" vertical="bottom"/>
    </xf>
    <xf numFmtId="49" fontId="15" fillId="2" borderId="18" applyNumberFormat="1" applyFont="1" applyFill="1" applyBorder="1" applyAlignment="1" applyProtection="0">
      <alignment vertical="bottom"/>
    </xf>
    <xf numFmtId="49" fontId="14" fillId="2" borderId="25" applyNumberFormat="1" applyFont="1" applyFill="1" applyBorder="1" applyAlignment="1" applyProtection="0">
      <alignment vertical="bottom"/>
    </xf>
    <xf numFmtId="0" fontId="14" fillId="2" borderId="25" applyNumberFormat="1" applyFont="1" applyFill="1" applyBorder="1" applyAlignment="1" applyProtection="0">
      <alignment horizontal="center" vertical="bottom"/>
    </xf>
    <xf numFmtId="0" fontId="15" fillId="2" borderId="26" applyNumberFormat="0" applyFont="1" applyFill="1" applyBorder="1" applyAlignment="1" applyProtection="0">
      <alignment horizontal="center" vertical="bottom"/>
    </xf>
    <xf numFmtId="0" fontId="14" fillId="2" borderId="24" applyNumberFormat="1" applyFont="1" applyFill="1" applyBorder="1" applyAlignment="1" applyProtection="0">
      <alignment horizontal="right" vertical="bottom"/>
    </xf>
    <xf numFmtId="49" fontId="14" fillId="2" borderId="18" applyNumberFormat="1" applyFont="1" applyFill="1" applyBorder="1" applyAlignment="1" applyProtection="0">
      <alignment vertical="bottom"/>
    </xf>
    <xf numFmtId="49" fontId="14" fillId="2" borderId="25" applyNumberFormat="1" applyFont="1" applyFill="1" applyBorder="1" applyAlignment="1" applyProtection="0">
      <alignment horizontal="center" vertical="bottom"/>
    </xf>
    <xf numFmtId="0" fontId="15" fillId="2" borderId="25" applyNumberFormat="0" applyFont="1" applyFill="1" applyBorder="1" applyAlignment="1" applyProtection="0">
      <alignment horizontal="center" vertical="bottom"/>
    </xf>
    <xf numFmtId="0" fontId="14" fillId="2" borderId="25" applyNumberFormat="1" applyFont="1" applyFill="1" applyBorder="1" applyAlignment="1" applyProtection="0">
      <alignment horizontal="right" vertical="bottom"/>
    </xf>
    <xf numFmtId="49" fontId="14" fillId="2" borderId="27" applyNumberFormat="1" applyFont="1" applyFill="1" applyBorder="1" applyAlignment="1" applyProtection="0">
      <alignment vertical="bottom"/>
    </xf>
    <xf numFmtId="0" fontId="14" fillId="2" borderId="28" applyNumberFormat="1" applyFont="1" applyFill="1" applyBorder="1" applyAlignment="1" applyProtection="0">
      <alignment horizontal="center" vertical="bottom"/>
    </xf>
    <xf numFmtId="0" fontId="15" fillId="2" borderId="27" applyNumberFormat="0" applyFont="1" applyFill="1" applyBorder="1" applyAlignment="1" applyProtection="0">
      <alignment horizontal="center" vertical="bottom"/>
    </xf>
    <xf numFmtId="0" fontId="14" fillId="2" borderId="28" applyNumberFormat="1" applyFont="1" applyFill="1" applyBorder="1" applyAlignment="1" applyProtection="0">
      <alignment horizontal="right" vertical="bottom"/>
    </xf>
    <xf numFmtId="49" fontId="14" fillId="2" borderId="29" applyNumberFormat="1" applyFont="1" applyFill="1" applyBorder="1" applyAlignment="1" applyProtection="0">
      <alignment vertical="bottom"/>
    </xf>
    <xf numFmtId="0" fontId="14" fillId="2" borderId="30" applyNumberFormat="1" applyFont="1" applyFill="1" applyBorder="1" applyAlignment="1" applyProtection="0">
      <alignment horizontal="center" vertical="bottom"/>
    </xf>
    <xf numFmtId="0" fontId="15" fillId="2" borderId="29" applyNumberFormat="0" applyFont="1" applyFill="1" applyBorder="1" applyAlignment="1" applyProtection="0">
      <alignment horizontal="center" vertical="bottom"/>
    </xf>
    <xf numFmtId="0" fontId="14" fillId="2" borderId="30" applyNumberFormat="1" applyFont="1" applyFill="1" applyBorder="1" applyAlignment="1" applyProtection="0">
      <alignment horizontal="right" vertical="bottom"/>
    </xf>
    <xf numFmtId="49" fontId="14" fillId="2" borderId="26" applyNumberFormat="1" applyFont="1" applyFill="1" applyBorder="1" applyAlignment="1" applyProtection="0">
      <alignment vertical="bottom"/>
    </xf>
    <xf numFmtId="0" fontId="14" fillId="2" borderId="24" applyNumberFormat="1" applyFont="1" applyFill="1" applyBorder="1" applyAlignment="1" applyProtection="0">
      <alignment horizontal="center" vertical="bottom"/>
    </xf>
    <xf numFmtId="49" fontId="17" fillId="2" borderId="18" applyNumberFormat="1" applyFont="1" applyFill="1" applyBorder="1" applyAlignment="1" applyProtection="0">
      <alignment vertical="bottom"/>
    </xf>
    <xf numFmtId="0" fontId="14" fillId="2" borderId="27" applyNumberFormat="0" applyFont="1" applyFill="1" applyBorder="1" applyAlignment="1" applyProtection="0">
      <alignment horizontal="center" vertical="bottom"/>
    </xf>
    <xf numFmtId="0" fontId="14" fillId="2" borderId="29" applyNumberFormat="0" applyFont="1" applyFill="1" applyBorder="1" applyAlignment="1" applyProtection="0">
      <alignment horizontal="center"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vertical="bottom"/>
    </xf>
    <xf numFmtId="0" fontId="14" fillId="2" borderId="31" applyNumberFormat="0" applyFont="1" applyFill="1" applyBorder="1" applyAlignment="1" applyProtection="0">
      <alignment horizontal="center" vertical="bottom"/>
    </xf>
    <xf numFmtId="0" fontId="15" fillId="2" borderId="31" applyNumberFormat="0" applyFont="1" applyFill="1" applyBorder="1" applyAlignment="1" applyProtection="0">
      <alignment horizontal="center" vertical="bottom"/>
    </xf>
    <xf numFmtId="0" fontId="14" fillId="2" borderId="31" applyNumberFormat="0" applyFont="1" applyFill="1" applyBorder="1" applyAlignment="1" applyProtection="0">
      <alignment vertical="bottom"/>
    </xf>
    <xf numFmtId="49" fontId="26" fillId="2" borderId="9" applyNumberFormat="1" applyFont="1" applyFill="1" applyBorder="1" applyAlignment="1" applyProtection="0">
      <alignment vertical="bottom"/>
    </xf>
    <xf numFmtId="0" fontId="14" fillId="2" borderId="23" applyNumberFormat="0" applyFont="1" applyFill="1" applyBorder="1" applyAlignment="1" applyProtection="0">
      <alignment horizontal="center" vertical="bottom"/>
    </xf>
    <xf numFmtId="49" fontId="14" fillId="2" borderId="26" applyNumberFormat="1" applyFont="1" applyFill="1" applyBorder="1" applyAlignment="1" applyProtection="0">
      <alignment horizontal="center" vertical="bottom"/>
    </xf>
    <xf numFmtId="0" fontId="14" fillId="2" borderId="32" applyNumberFormat="1" applyFont="1" applyFill="1" applyBorder="1" applyAlignment="1" applyProtection="0">
      <alignment horizontal="center" vertical="bottom"/>
    </xf>
    <xf numFmtId="0" fontId="15" fillId="2" borderId="32" applyNumberFormat="0" applyFont="1" applyFill="1" applyBorder="1" applyAlignment="1" applyProtection="0">
      <alignment horizontal="center" vertical="bottom"/>
    </xf>
    <xf numFmtId="0" fontId="14" fillId="2" borderId="25" applyNumberFormat="0" applyFont="1" applyFill="1" applyBorder="1" applyAlignment="1" applyProtection="0">
      <alignment horizontal="right" vertical="bottom"/>
    </xf>
    <xf numFmtId="0" fontId="13" fillId="2" borderId="9" applyNumberFormat="0" applyFont="1" applyFill="1" applyBorder="1" applyAlignment="1" applyProtection="0">
      <alignment vertical="bottom"/>
    </xf>
    <xf numFmtId="0" fontId="14" fillId="2" borderId="31" applyNumberFormat="0" applyFont="1" applyFill="1" applyBorder="1" applyAlignment="1" applyProtection="0">
      <alignment horizontal="right" vertical="bottom"/>
    </xf>
    <xf numFmtId="0" fontId="14" fillId="2" borderId="33" applyNumberFormat="0" applyFont="1" applyFill="1" applyBorder="1" applyAlignment="1" applyProtection="0">
      <alignment vertical="bottom"/>
    </xf>
    <xf numFmtId="0" fontId="13" fillId="2" borderId="22" applyNumberFormat="0" applyFont="1" applyFill="1" applyBorder="1" applyAlignment="1" applyProtection="0">
      <alignment vertical="bottom"/>
    </xf>
    <xf numFmtId="0" fontId="13" fillId="2" borderId="31" applyNumberFormat="0" applyFont="1" applyFill="1" applyBorder="1" applyAlignment="1" applyProtection="0">
      <alignment vertical="bottom"/>
    </xf>
    <xf numFmtId="49" fontId="14" fillId="2" borderId="34" applyNumberFormat="1" applyFont="1" applyFill="1" applyBorder="1" applyAlignment="1" applyProtection="0">
      <alignment vertical="bottom"/>
    </xf>
    <xf numFmtId="49" fontId="14" fillId="2" borderId="35" applyNumberFormat="1" applyFont="1" applyFill="1" applyBorder="1" applyAlignment="1" applyProtection="0">
      <alignment horizontal="center" vertical="bottom"/>
    </xf>
    <xf numFmtId="0" fontId="14" fillId="2" borderId="36" applyNumberFormat="1" applyFont="1" applyFill="1" applyBorder="1" applyAlignment="1" applyProtection="0">
      <alignment horizontal="center" vertical="bottom"/>
    </xf>
    <xf numFmtId="0" fontId="15" fillId="2" borderId="35" applyNumberFormat="0" applyFont="1" applyFill="1" applyBorder="1" applyAlignment="1" applyProtection="0">
      <alignment horizontal="center" vertical="bottom"/>
    </xf>
    <xf numFmtId="0" fontId="14" fillId="2" borderId="36" applyNumberFormat="1" applyFont="1" applyFill="1" applyBorder="1" applyAlignment="1" applyProtection="0">
      <alignment horizontal="right" vertical="bottom"/>
    </xf>
    <xf numFmtId="0" fontId="13" fillId="2" borderId="25" applyNumberFormat="0" applyFont="1" applyFill="1" applyBorder="1" applyAlignment="1" applyProtection="0">
      <alignment vertical="bottom"/>
    </xf>
    <xf numFmtId="0" fontId="13" fillId="2" borderId="23" applyNumberFormat="0" applyFont="1" applyFill="1" applyBorder="1" applyAlignment="1" applyProtection="0">
      <alignment vertical="bottom"/>
    </xf>
    <xf numFmtId="0" fontId="0" fillId="2" borderId="37" applyNumberFormat="0" applyFont="1" applyFill="1" applyBorder="1" applyAlignment="1" applyProtection="0">
      <alignment vertical="bottom"/>
    </xf>
    <xf numFmtId="0" fontId="14" fillId="2" borderId="38" applyNumberFormat="0" applyFont="1" applyFill="1" applyBorder="1" applyAlignment="1" applyProtection="0">
      <alignment vertical="bottom"/>
    </xf>
    <xf numFmtId="49" fontId="17" fillId="2" borderId="39" applyNumberFormat="1" applyFont="1" applyFill="1" applyBorder="1" applyAlignment="1" applyProtection="0">
      <alignment horizontal="center" vertical="bottom"/>
    </xf>
    <xf numFmtId="49" fontId="14" fillId="2" borderId="40" applyNumberFormat="1" applyFont="1" applyFill="1" applyBorder="1" applyAlignment="1" applyProtection="0">
      <alignment vertical="bottom"/>
    </xf>
    <xf numFmtId="49" fontId="14" fillId="2" borderId="41" applyNumberFormat="1" applyFont="1" applyFill="1" applyBorder="1" applyAlignment="1" applyProtection="0">
      <alignment horizontal="center" vertical="bottom"/>
    </xf>
    <xf numFmtId="0" fontId="14" fillId="2" borderId="42" applyNumberFormat="1" applyFont="1" applyFill="1" applyBorder="1" applyAlignment="1" applyProtection="0">
      <alignment horizontal="center" vertical="bottom"/>
    </xf>
    <xf numFmtId="0" fontId="15" fillId="2" borderId="43" applyNumberFormat="0" applyFont="1" applyFill="1" applyBorder="1" applyAlignment="1" applyProtection="0">
      <alignment horizontal="center" vertical="bottom"/>
    </xf>
    <xf numFmtId="0" fontId="14" fillId="2" borderId="44" applyNumberFormat="1" applyFont="1" applyFill="1" applyBorder="1" applyAlignment="1" applyProtection="0">
      <alignment horizontal="right" vertical="bottom"/>
    </xf>
    <xf numFmtId="49" fontId="14" fillId="2" borderId="45" applyNumberFormat="1" applyFont="1" applyFill="1" applyBorder="1" applyAlignment="1" applyProtection="0">
      <alignment horizontal="center" vertical="bottom"/>
    </xf>
    <xf numFmtId="0" fontId="14" fillId="2" borderId="45" applyNumberFormat="1" applyFont="1" applyFill="1" applyBorder="1" applyAlignment="1" applyProtection="0">
      <alignment horizontal="center" vertical="bottom"/>
    </xf>
    <xf numFmtId="0" fontId="15" fillId="2" borderId="45" applyNumberFormat="0" applyFont="1" applyFill="1" applyBorder="1" applyAlignment="1" applyProtection="0">
      <alignment horizontal="center" vertical="bottom"/>
    </xf>
    <xf numFmtId="0" fontId="15" fillId="2" borderId="22" applyNumberFormat="0" applyFont="1" applyFill="1" applyBorder="1" applyAlignment="1" applyProtection="0">
      <alignment horizontal="center" vertical="bottom"/>
    </xf>
    <xf numFmtId="0" fontId="17" fillId="2" borderId="31" applyNumberFormat="1" applyFont="1" applyFill="1" applyBorder="1" applyAlignment="1" applyProtection="0">
      <alignment horizontal="right" vertical="bottom"/>
    </xf>
    <xf numFmtId="49" fontId="14" fillId="2" borderId="46" applyNumberFormat="1" applyFont="1" applyFill="1" applyBorder="1" applyAlignment="1" applyProtection="0">
      <alignment vertical="bottom"/>
    </xf>
    <xf numFmtId="0" fontId="14" fillId="2" borderId="46" applyNumberFormat="1" applyFont="1" applyFill="1" applyBorder="1" applyAlignment="1" applyProtection="0">
      <alignment horizontal="center" vertical="bottom"/>
    </xf>
    <xf numFmtId="0" fontId="15" fillId="2" borderId="46" applyNumberFormat="0" applyFont="1" applyFill="1" applyBorder="1" applyAlignment="1" applyProtection="0">
      <alignment horizontal="center" vertical="bottom"/>
    </xf>
    <xf numFmtId="0" fontId="14" fillId="2" borderId="46" applyNumberFormat="1" applyFont="1" applyFill="1" applyBorder="1" applyAlignment="1" applyProtection="0">
      <alignment horizontal="right" vertical="bottom"/>
    </xf>
    <xf numFmtId="0" fontId="13" fillId="2" borderId="47" applyNumberFormat="0" applyFont="1" applyFill="1" applyBorder="1" applyAlignment="1" applyProtection="0">
      <alignment vertical="bottom"/>
    </xf>
    <xf numFmtId="0" fontId="13" fillId="2" borderId="48" applyNumberFormat="0" applyFont="1" applyFill="1" applyBorder="1" applyAlignment="1" applyProtection="0">
      <alignment vertical="bottom"/>
    </xf>
    <xf numFmtId="0" fontId="14" fillId="2" borderId="33" applyNumberFormat="0" applyFont="1" applyFill="1" applyBorder="1" applyAlignment="1" applyProtection="0">
      <alignment horizontal="center" vertical="bottom"/>
    </xf>
    <xf numFmtId="49" fontId="17" fillId="2" borderId="28" applyNumberFormat="1" applyFont="1" applyFill="1" applyBorder="1" applyAlignment="1" applyProtection="0">
      <alignment horizontal="center" vertical="bottom"/>
    </xf>
    <xf numFmtId="49" fontId="16" fillId="2" borderId="46" applyNumberFormat="1" applyFont="1" applyFill="1" applyBorder="1" applyAlignment="1" applyProtection="0">
      <alignment horizontal="center" vertical="bottom"/>
    </xf>
    <xf numFmtId="49" fontId="17" fillId="2" borderId="46" applyNumberFormat="1" applyFont="1" applyFill="1" applyBorder="1" applyAlignment="1" applyProtection="0">
      <alignment horizontal="center" vertical="bottom"/>
    </xf>
    <xf numFmtId="49" fontId="27" fillId="2" borderId="9" applyNumberFormat="1" applyFont="1" applyFill="1" applyBorder="1" applyAlignment="1" applyProtection="0">
      <alignment vertical="bottom"/>
    </xf>
    <xf numFmtId="49" fontId="15" fillId="2" borderId="49" applyNumberFormat="1" applyFont="1" applyFill="1" applyBorder="1" applyAlignment="1" applyProtection="0">
      <alignment vertical="bottom"/>
    </xf>
    <xf numFmtId="49" fontId="14" fillId="2" borderId="50" applyNumberFormat="1" applyFont="1" applyFill="1" applyBorder="1" applyAlignment="1" applyProtection="0">
      <alignment horizontal="center" vertical="bottom"/>
    </xf>
    <xf numFmtId="0" fontId="14" fillId="2" borderId="50" applyNumberFormat="1" applyFont="1" applyFill="1" applyBorder="1" applyAlignment="1" applyProtection="0">
      <alignment horizontal="center" vertical="bottom"/>
    </xf>
    <xf numFmtId="0" fontId="15" fillId="2" borderId="50" applyNumberFormat="0" applyFont="1" applyFill="1" applyBorder="1" applyAlignment="1" applyProtection="0">
      <alignment horizontal="center" vertical="bottom"/>
    </xf>
    <xf numFmtId="0" fontId="14" fillId="2" borderId="50" applyNumberFormat="1" applyFont="1" applyFill="1" applyBorder="1" applyAlignment="1" applyProtection="0">
      <alignment horizontal="right" vertical="bottom"/>
    </xf>
    <xf numFmtId="0" fontId="0" fillId="2" borderId="51" applyNumberFormat="0" applyFont="1" applyFill="1" applyBorder="1" applyAlignment="1" applyProtection="0">
      <alignment vertical="bottom"/>
    </xf>
    <xf numFmtId="0" fontId="14" fillId="2" borderId="25" applyNumberFormat="1" applyFont="1" applyFill="1" applyBorder="1" applyAlignment="1" applyProtection="0">
      <alignment horizontal="center" vertical="center"/>
    </xf>
    <xf numFmtId="0" fontId="14" fillId="2" borderId="25" applyNumberFormat="0" applyFont="1" applyFill="1" applyBorder="1" applyAlignment="1" applyProtection="0">
      <alignment vertical="bottom"/>
    </xf>
    <xf numFmtId="0" fontId="14" fillId="2" borderId="25" applyNumberFormat="1" applyFont="1" applyFill="1" applyBorder="1" applyAlignment="1" applyProtection="0">
      <alignment vertical="bottom"/>
    </xf>
    <xf numFmtId="0" fontId="13" fillId="2" borderId="50" applyNumberFormat="0" applyFont="1" applyFill="1" applyBorder="1" applyAlignment="1" applyProtection="0">
      <alignment vertical="bottom"/>
    </xf>
    <xf numFmtId="0" fontId="28" fillId="2" borderId="51" applyNumberFormat="0" applyFont="1" applyFill="1" applyBorder="1" applyAlignment="1" applyProtection="0">
      <alignment vertical="bottom"/>
    </xf>
    <xf numFmtId="0" fontId="28" fillId="2" borderId="51" applyNumberFormat="0" applyFont="1" applyFill="1" applyBorder="1" applyAlignment="1" applyProtection="0">
      <alignment horizontal="center" vertical="bottom"/>
    </xf>
    <xf numFmtId="0" fontId="14" fillId="2" borderId="25" applyNumberFormat="0" applyFont="1" applyFill="1" applyBorder="1" applyAlignment="1" applyProtection="0">
      <alignment horizontal="center" vertical="bottom"/>
    </xf>
    <xf numFmtId="49" fontId="29" fillId="2" borderId="49" applyNumberFormat="1" applyFont="1" applyFill="1" applyBorder="1" applyAlignment="1" applyProtection="0">
      <alignment vertical="bottom"/>
    </xf>
    <xf numFmtId="0" fontId="13" fillId="2" borderId="52" applyNumberFormat="0" applyFont="1" applyFill="1" applyBorder="1" applyAlignment="1" applyProtection="0">
      <alignment vertical="bottom"/>
    </xf>
    <xf numFmtId="0" fontId="28" fillId="2" borderId="9" applyNumberFormat="0" applyFont="1" applyFill="1" applyBorder="1" applyAlignment="1" applyProtection="0">
      <alignment vertical="bottom"/>
    </xf>
    <xf numFmtId="0" fontId="28" fillId="2" borderId="9" applyNumberFormat="0" applyFont="1" applyFill="1" applyBorder="1" applyAlignment="1" applyProtection="0">
      <alignment horizontal="center" vertical="bottom"/>
    </xf>
    <xf numFmtId="49" fontId="13" fillId="2" borderId="18" applyNumberFormat="1" applyFont="1" applyFill="1" applyBorder="1" applyAlignment="1" applyProtection="0">
      <alignment vertical="bottom"/>
    </xf>
    <xf numFmtId="49" fontId="30" fillId="2" borderId="25" applyNumberFormat="1" applyFont="1" applyFill="1" applyBorder="1" applyAlignment="1" applyProtection="0">
      <alignment horizontal="center" vertical="bottom"/>
    </xf>
    <xf numFmtId="0" fontId="0" fillId="2" borderId="25" applyNumberFormat="0" applyFont="1" applyFill="1" applyBorder="1" applyAlignment="1" applyProtection="0">
      <alignment vertical="bottom"/>
    </xf>
    <xf numFmtId="0" fontId="0" fillId="2" borderId="53" applyNumberFormat="0" applyFont="1" applyFill="1" applyBorder="1" applyAlignment="1" applyProtection="0">
      <alignment vertical="bottom"/>
    </xf>
    <xf numFmtId="49" fontId="31" fillId="2" borderId="49" applyNumberFormat="1" applyFont="1" applyFill="1" applyBorder="1" applyAlignment="1" applyProtection="0">
      <alignment vertical="bottom"/>
    </xf>
    <xf numFmtId="49" fontId="31" fillId="2" borderId="50" applyNumberFormat="1" applyFont="1" applyFill="1" applyBorder="1" applyAlignment="1" applyProtection="0">
      <alignment horizontal="left" vertical="bottom"/>
    </xf>
    <xf numFmtId="0" fontId="31" fillId="2" borderId="50" applyNumberFormat="1" applyFont="1" applyFill="1" applyBorder="1" applyAlignment="1" applyProtection="0">
      <alignment vertical="bottom"/>
    </xf>
    <xf numFmtId="0" fontId="31" fillId="2" borderId="50" applyNumberFormat="0" applyFont="1" applyFill="1" applyBorder="1" applyAlignment="1" applyProtection="0">
      <alignment horizontal="center" vertical="bottom"/>
    </xf>
    <xf numFmtId="0" fontId="18" fillId="2" borderId="54" applyNumberFormat="0" applyFont="1" applyFill="1" applyBorder="1" applyAlignment="1" applyProtection="0">
      <alignment vertical="bottom"/>
    </xf>
    <xf numFmtId="0" fontId="0" fillId="2" borderId="47" applyNumberFormat="0" applyFont="1" applyFill="1" applyBorder="1" applyAlignment="1" applyProtection="0">
      <alignment vertical="bottom"/>
    </xf>
    <xf numFmtId="0" fontId="0" fillId="2" borderId="48" applyNumberFormat="0" applyFont="1" applyFill="1" applyBorder="1" applyAlignment="1" applyProtection="0">
      <alignment vertical="bottom"/>
    </xf>
    <xf numFmtId="0" fontId="15" fillId="2" borderId="20" applyNumberFormat="0" applyFont="1" applyFill="1" applyBorder="1" applyAlignment="1" applyProtection="0">
      <alignment horizontal="center" vertical="bottom"/>
    </xf>
    <xf numFmtId="49" fontId="32" borderId="18" applyNumberFormat="1" applyFont="1" applyFill="0" applyBorder="1" applyAlignment="1" applyProtection="0">
      <alignment vertical="center"/>
    </xf>
    <xf numFmtId="0" fontId="0" borderId="25" applyNumberFormat="0" applyFont="1" applyFill="0" applyBorder="1" applyAlignment="1" applyProtection="0">
      <alignment vertical="center"/>
    </xf>
    <xf numFmtId="49" fontId="33" borderId="25" applyNumberFormat="1" applyFont="1" applyFill="0" applyBorder="1" applyAlignment="1" applyProtection="0">
      <alignment horizontal="center" vertical="center" readingOrder="1"/>
    </xf>
    <xf numFmtId="49" fontId="34" borderId="25" applyNumberFormat="1" applyFont="1" applyFill="0" applyBorder="1" applyAlignment="1" applyProtection="0">
      <alignment horizontal="center" vertical="center" readingOrder="1"/>
    </xf>
    <xf numFmtId="0" fontId="28" fillId="2" borderId="16" applyNumberFormat="0" applyFont="1" applyFill="1" applyBorder="1" applyAlignment="1" applyProtection="0">
      <alignment vertical="bottom"/>
    </xf>
    <xf numFmtId="0" fontId="28" fillId="2" borderId="16" applyNumberFormat="0" applyFont="1" applyFill="1" applyBorder="1" applyAlignment="1" applyProtection="0">
      <alignment horizontal="center" vertical="bottom"/>
    </xf>
    <xf numFmtId="49" fontId="35" borderId="18" applyNumberFormat="1" applyFont="1" applyFill="0" applyBorder="1" applyAlignment="1" applyProtection="0">
      <alignment horizontal="left" vertical="center" readingOrder="1"/>
    </xf>
    <xf numFmtId="49" fontId="35" borderId="25" applyNumberFormat="1" applyFont="1" applyFill="0" applyBorder="1" applyAlignment="1" applyProtection="0">
      <alignment horizontal="center" vertical="center" readingOrder="1"/>
    </xf>
    <xf numFmtId="0" fontId="35" borderId="25" applyNumberFormat="1" applyFont="1" applyFill="0" applyBorder="1" applyAlignment="1" applyProtection="0">
      <alignment vertical="center" readingOrder="1"/>
    </xf>
    <xf numFmtId="49" fontId="14" fillId="2" borderId="49" applyNumberFormat="1" applyFont="1" applyFill="1" applyBorder="1" applyAlignment="1" applyProtection="0">
      <alignment vertical="bottom"/>
    </xf>
    <xf numFmtId="49" fontId="14" fillId="2" borderId="50" applyNumberFormat="1" applyFont="1" applyFill="1" applyBorder="1" applyAlignment="1" applyProtection="0">
      <alignment vertical="bottom"/>
    </xf>
    <xf numFmtId="0" fontId="15" fillId="2" borderId="55" applyNumberFormat="0" applyFont="1" applyFill="1" applyBorder="1" applyAlignment="1" applyProtection="0">
      <alignment horizontal="center" vertical="bottom"/>
    </xf>
    <xf numFmtId="49" fontId="14" fillId="2" borderId="56" applyNumberFormat="1" applyFont="1" applyFill="1" applyBorder="1" applyAlignment="1" applyProtection="0">
      <alignment vertical="bottom"/>
    </xf>
    <xf numFmtId="0" fontId="14" fillId="2" borderId="55" applyNumberFormat="1" applyFont="1" applyFill="1" applyBorder="1" applyAlignment="1" applyProtection="0">
      <alignment horizontal="right" vertical="bottom"/>
    </xf>
    <xf numFmtId="49" fontId="32" fillId="2" borderId="9" applyNumberFormat="1" applyFont="1" applyFill="1" applyBorder="1" applyAlignment="1" applyProtection="0">
      <alignment vertical="bottom"/>
    </xf>
    <xf numFmtId="0" fontId="13" fillId="2" borderId="20" applyNumberFormat="0" applyFont="1" applyFill="1" applyBorder="1" applyAlignment="1" applyProtection="0">
      <alignment vertical="bottom"/>
    </xf>
    <xf numFmtId="49" fontId="36" fillId="2" borderId="9" applyNumberFormat="1" applyFont="1" applyFill="1" applyBorder="1" applyAlignment="1" applyProtection="0">
      <alignment vertical="bottom"/>
    </xf>
    <xf numFmtId="0" fontId="36" fillId="2" borderId="47" applyNumberFormat="0" applyFont="1" applyFill="1" applyBorder="1" applyAlignment="1" applyProtection="0">
      <alignment vertical="bottom"/>
    </xf>
    <xf numFmtId="0" fontId="13" fillId="2" borderId="57" applyNumberFormat="0" applyFont="1" applyFill="1" applyBorder="1" applyAlignment="1" applyProtection="0">
      <alignment vertical="bottom"/>
    </xf>
    <xf numFmtId="0" fontId="0" fillId="2" borderId="58" applyNumberFormat="0" applyFont="1" applyFill="1" applyBorder="1" applyAlignment="1" applyProtection="0">
      <alignment vertical="bottom"/>
    </xf>
    <xf numFmtId="0" fontId="17" fillId="2" borderId="52" applyNumberFormat="1" applyFont="1" applyFill="1" applyBorder="1" applyAlignment="1" applyProtection="0">
      <alignment horizontal="right" vertical="bottom"/>
    </xf>
    <xf numFmtId="49" fontId="14" fillId="2" borderId="46" applyNumberFormat="1" applyFont="1" applyFill="1" applyBorder="1" applyAlignment="1" applyProtection="0">
      <alignment horizontal="center" vertical="bottom"/>
    </xf>
    <xf numFmtId="0" fontId="14" fillId="2" borderId="48" applyNumberFormat="0" applyFont="1" applyFill="1" applyBorder="1" applyAlignment="1" applyProtection="0">
      <alignment vertical="bottom"/>
    </xf>
    <xf numFmtId="0" fontId="13" fillId="2" borderId="55" applyNumberFormat="0" applyFont="1" applyFill="1" applyBorder="1" applyAlignment="1" applyProtection="0">
      <alignment vertical="bottom"/>
    </xf>
    <xf numFmtId="49" fontId="14" fillId="2" borderId="34" applyNumberFormat="1" applyFont="1" applyFill="1" applyBorder="1" applyAlignment="1" applyProtection="0">
      <alignment horizontal="center" vertical="bottom"/>
    </xf>
    <xf numFmtId="0" fontId="14" fillId="2" borderId="34" applyNumberFormat="1" applyFont="1" applyFill="1" applyBorder="1" applyAlignment="1" applyProtection="0">
      <alignment horizontal="center" vertical="bottom"/>
    </xf>
    <xf numFmtId="0" fontId="15" fillId="2" borderId="34" applyNumberFormat="0" applyFont="1" applyFill="1" applyBorder="1" applyAlignment="1" applyProtection="0">
      <alignment horizontal="center" vertical="bottom"/>
    </xf>
    <xf numFmtId="0" fontId="28" fillId="2" borderId="16" applyNumberFormat="0" applyFont="1" applyFill="1" applyBorder="1" applyAlignment="1" applyProtection="0">
      <alignment horizontal="right" vertical="bottom"/>
    </xf>
    <xf numFmtId="0" fontId="28" fillId="2" borderId="9" applyNumberFormat="0" applyFont="1" applyFill="1" applyBorder="1" applyAlignment="1" applyProtection="0">
      <alignment horizontal="right" vertical="bottom"/>
    </xf>
    <xf numFmtId="49" fontId="23" fillId="2" borderId="40" applyNumberFormat="1" applyFont="1" applyFill="1" applyBorder="1" applyAlignment="1" applyProtection="0">
      <alignment vertical="bottom"/>
    </xf>
    <xf numFmtId="0" fontId="13" fillId="2" borderId="59" applyNumberFormat="0" applyFont="1" applyFill="1" applyBorder="1" applyAlignment="1" applyProtection="0">
      <alignment vertical="bottom"/>
    </xf>
    <xf numFmtId="0" fontId="28" fillId="2" borderId="51" applyNumberFormat="0" applyFont="1" applyFill="1" applyBorder="1" applyAlignment="1" applyProtection="0">
      <alignment horizontal="right" vertical="bottom"/>
    </xf>
    <xf numFmtId="0" fontId="0" fillId="2" borderId="17" applyNumberFormat="0" applyFont="1" applyFill="1" applyBorder="1" applyAlignment="1" applyProtection="0">
      <alignment vertical="bottom"/>
    </xf>
    <xf numFmtId="59" fontId="14" fillId="2" borderId="25" applyNumberFormat="1" applyFont="1" applyFill="1" applyBorder="1" applyAlignment="1" applyProtection="0">
      <alignment horizontal="center" vertical="bottom"/>
    </xf>
    <xf numFmtId="0" fontId="0" fillId="2" borderId="52" applyNumberFormat="0" applyFont="1" applyFill="1" applyBorder="1" applyAlignment="1" applyProtection="0">
      <alignment vertical="bottom"/>
    </xf>
    <xf numFmtId="0" fontId="17" fillId="2" borderId="48" applyNumberFormat="1" applyFont="1" applyFill="1" applyBorder="1" applyAlignment="1" applyProtection="0">
      <alignment horizontal="right" vertical="bottom"/>
    </xf>
    <xf numFmtId="0" fontId="17" fillId="2" borderId="23" applyNumberFormat="0" applyFont="1" applyFill="1" applyBorder="1" applyAlignment="1" applyProtection="0">
      <alignment vertical="bottom"/>
    </xf>
    <xf numFmtId="49" fontId="17" fillId="2" borderId="50" applyNumberFormat="1" applyFont="1" applyFill="1" applyBorder="1" applyAlignment="1" applyProtection="0">
      <alignment horizontal="center" vertical="bottom"/>
    </xf>
    <xf numFmtId="49" fontId="16" fillId="2" borderId="50" applyNumberFormat="1" applyFont="1" applyFill="1" applyBorder="1" applyAlignment="1" applyProtection="0">
      <alignment horizontal="center" vertical="bottom"/>
    </xf>
    <xf numFmtId="0" fontId="14" fillId="2" borderId="34" applyNumberFormat="1" applyFont="1" applyFill="1" applyBorder="1" applyAlignment="1" applyProtection="0">
      <alignment horizontal="right" vertical="bottom"/>
    </xf>
    <xf numFmtId="49" fontId="37" fillId="2" borderId="18" applyNumberFormat="1" applyFont="1" applyFill="1" applyBorder="1" applyAlignment="1" applyProtection="0">
      <alignment vertical="bottom"/>
    </xf>
    <xf numFmtId="49" fontId="38" fillId="2" borderId="18" applyNumberFormat="1" applyFont="1" applyFill="1" applyBorder="1" applyAlignment="1" applyProtection="0">
      <alignment vertical="bottom"/>
    </xf>
    <xf numFmtId="49" fontId="39" fillId="2" borderId="25" applyNumberFormat="1" applyFont="1" applyFill="1" applyBorder="1" applyAlignment="1" applyProtection="0">
      <alignment horizontal="left" vertical="bottom"/>
    </xf>
    <xf numFmtId="49" fontId="17" fillId="2" borderId="9" applyNumberFormat="1" applyFont="1" applyFill="1" applyBorder="1" applyAlignment="1" applyProtection="0">
      <alignment vertical="bottom"/>
    </xf>
    <xf numFmtId="0" fontId="40" fillId="2" borderId="16" applyNumberFormat="0" applyFont="1" applyFill="1" applyBorder="1" applyAlignment="1" applyProtection="0">
      <alignment horizontal="right" vertical="bottom"/>
    </xf>
    <xf numFmtId="49" fontId="14" fillId="2" borderId="49" applyNumberFormat="1" applyFont="1" applyFill="1" applyBorder="1" applyAlignment="1" applyProtection="0">
      <alignment horizontal="left" vertical="bottom"/>
    </xf>
    <xf numFmtId="49" fontId="14" fillId="2" borderId="56" applyNumberFormat="1" applyFont="1" applyFill="1" applyBorder="1" applyAlignment="1" applyProtection="0">
      <alignment horizontal="center" vertical="bottom"/>
    </xf>
    <xf numFmtId="0" fontId="14" fillId="2" borderId="56" applyNumberFormat="1" applyFont="1" applyFill="1" applyBorder="1" applyAlignment="1" applyProtection="0">
      <alignment horizontal="center" vertical="bottom"/>
    </xf>
    <xf numFmtId="0" fontId="13" fillId="2" borderId="30" applyNumberFormat="0" applyFont="1" applyFill="1" applyBorder="1" applyAlignment="1" applyProtection="0">
      <alignment horizontal="center" vertical="bottom"/>
    </xf>
    <xf numFmtId="0" fontId="41" fillId="2" borderId="16" applyNumberFormat="0" applyFont="1" applyFill="1" applyBorder="1" applyAlignment="1" applyProtection="0">
      <alignment vertical="bottom"/>
    </xf>
    <xf numFmtId="0" fontId="41" fillId="2" borderId="16" applyNumberFormat="0" applyFont="1" applyFill="1" applyBorder="1" applyAlignment="1" applyProtection="0">
      <alignment horizontal="center" vertical="bottom"/>
    </xf>
    <xf numFmtId="49" fontId="42" fillId="2" borderId="18" applyNumberFormat="1" applyFont="1" applyFill="1" applyBorder="1" applyAlignment="1" applyProtection="0">
      <alignment vertical="bottom"/>
    </xf>
    <xf numFmtId="49" fontId="43" fillId="2" borderId="25" applyNumberFormat="1" applyFont="1" applyFill="1" applyBorder="1" applyAlignment="1" applyProtection="0">
      <alignment horizontal="center" vertical="bottom"/>
    </xf>
    <xf numFmtId="0" fontId="30" fillId="2" borderId="25" applyNumberFormat="1" applyFont="1" applyFill="1" applyBorder="1" applyAlignment="1" applyProtection="0">
      <alignment horizontal="center" vertical="bottom"/>
    </xf>
    <xf numFmtId="0" fontId="42" fillId="2" borderId="25" applyNumberFormat="0" applyFont="1" applyFill="1" applyBorder="1" applyAlignment="1" applyProtection="0">
      <alignment horizontal="center" vertical="bottom"/>
    </xf>
    <xf numFmtId="0" fontId="44" fillId="2" borderId="25" applyNumberFormat="1" applyFont="1" applyFill="1" applyBorder="1" applyAlignment="1" applyProtection="0">
      <alignment vertical="bottom"/>
    </xf>
    <xf numFmtId="0" fontId="0" fillId="2" borderId="60" applyNumberFormat="0" applyFont="1" applyFill="1" applyBorder="1" applyAlignment="1" applyProtection="0">
      <alignment vertical="bottom"/>
    </xf>
    <xf numFmtId="0" fontId="17" fillId="2" borderId="37" applyNumberFormat="1" applyFont="1" applyFill="1" applyBorder="1" applyAlignment="1" applyProtection="0">
      <alignment horizontal="right" vertical="bottom"/>
    </xf>
    <xf numFmtId="49" fontId="45" fillId="2" borderId="18" applyNumberFormat="1" applyFont="1" applyFill="1" applyBorder="1" applyAlignment="1" applyProtection="0">
      <alignment vertical="bottom"/>
    </xf>
    <xf numFmtId="0" fontId="0" fillId="2" borderId="54" applyNumberFormat="0" applyFont="1" applyFill="1" applyBorder="1" applyAlignment="1" applyProtection="0">
      <alignment vertical="bottom"/>
    </xf>
    <xf numFmtId="49" fontId="14" fillId="2" borderId="61" applyNumberFormat="1" applyFont="1" applyFill="1" applyBorder="1" applyAlignment="1" applyProtection="0">
      <alignment horizontal="center" vertical="bottom"/>
    </xf>
    <xf numFmtId="0" fontId="14" fillId="2" borderId="61" applyNumberFormat="1" applyFont="1" applyFill="1" applyBorder="1" applyAlignment="1" applyProtection="0">
      <alignment horizontal="center" vertical="bottom"/>
    </xf>
    <xf numFmtId="0" fontId="15" fillId="2" borderId="61" applyNumberFormat="0" applyFont="1" applyFill="1" applyBorder="1" applyAlignment="1" applyProtection="0">
      <alignment horizontal="center" vertical="bottom"/>
    </xf>
    <xf numFmtId="0" fontId="14" fillId="2" borderId="61" applyNumberFormat="1" applyFont="1" applyFill="1" applyBorder="1" applyAlignment="1" applyProtection="0">
      <alignment horizontal="right" vertical="bottom"/>
    </xf>
    <xf numFmtId="49" fontId="17" fillId="2" borderId="62" applyNumberFormat="1" applyFont="1" applyFill="1" applyBorder="1" applyAlignment="1" applyProtection="0">
      <alignment horizontal="center" vertical="bottom"/>
    </xf>
    <xf numFmtId="0" fontId="14" fillId="2" borderId="52" applyNumberFormat="0" applyFont="1" applyFill="1" applyBorder="1" applyAlignment="1" applyProtection="0">
      <alignment horizontal="center" vertical="bottom"/>
    </xf>
    <xf numFmtId="0" fontId="15" fillId="2" borderId="52" applyNumberFormat="0" applyFont="1" applyFill="1" applyBorder="1" applyAlignment="1" applyProtection="0">
      <alignment horizontal="center" vertical="bottom"/>
    </xf>
    <xf numFmtId="0" fontId="14" fillId="2" borderId="63" applyNumberFormat="0" applyFont="1" applyFill="1" applyBorder="1" applyAlignment="1" applyProtection="0">
      <alignment vertical="bottom"/>
    </xf>
    <xf numFmtId="49" fontId="46" fillId="2" borderId="18" applyNumberFormat="1" applyFont="1" applyFill="1" applyBorder="1" applyAlignment="1" applyProtection="0">
      <alignment vertical="bottom"/>
    </xf>
    <xf numFmtId="49" fontId="43" fillId="2" borderId="49" applyNumberFormat="1" applyFont="1" applyFill="1" applyBorder="1" applyAlignment="1" applyProtection="0">
      <alignment vertical="bottom"/>
    </xf>
    <xf numFmtId="49" fontId="47" fillId="2" borderId="50" applyNumberFormat="1" applyFont="1" applyFill="1" applyBorder="1" applyAlignment="1" applyProtection="0">
      <alignment horizontal="center" vertical="bottom"/>
    </xf>
    <xf numFmtId="0" fontId="15" fillId="2" borderId="48" applyNumberFormat="0" applyFont="1" applyFill="1" applyBorder="1" applyAlignment="1" applyProtection="0">
      <alignment horizontal="center" vertical="bottom"/>
    </xf>
    <xf numFmtId="0" fontId="13" fillId="2" borderId="64" applyNumberFormat="0" applyFont="1" applyFill="1" applyBorder="1" applyAlignment="1" applyProtection="0">
      <alignment vertical="bottom"/>
    </xf>
    <xf numFmtId="49" fontId="43" fillId="2" borderId="18" applyNumberFormat="1" applyFont="1" applyFill="1" applyBorder="1" applyAlignment="1" applyProtection="0">
      <alignment vertical="bottom"/>
    </xf>
    <xf numFmtId="49" fontId="48" fillId="2" borderId="18" applyNumberFormat="1" applyFont="1" applyFill="1" applyBorder="1" applyAlignment="1" applyProtection="0">
      <alignment vertical="bottom"/>
    </xf>
    <xf numFmtId="0" fontId="14" fillId="2" borderId="26" applyNumberFormat="1" applyFont="1" applyFill="1" applyBorder="1" applyAlignment="1" applyProtection="0">
      <alignment horizontal="right" vertical="bottom"/>
    </xf>
    <xf numFmtId="49" fontId="49" fillId="2" borderId="9" applyNumberFormat="1" applyFont="1" applyFill="1" applyBorder="1" applyAlignment="1" applyProtection="0">
      <alignment vertical="bottom"/>
    </xf>
    <xf numFmtId="49" fontId="15" fillId="2" borderId="18" applyNumberFormat="1" applyFont="1" applyFill="1" applyBorder="1" applyAlignment="1" applyProtection="0">
      <alignment horizontal="center" vertical="center"/>
    </xf>
    <xf numFmtId="0" fontId="43" fillId="2" borderId="25" applyNumberFormat="1" applyFont="1" applyFill="1" applyBorder="1" applyAlignment="1" applyProtection="0">
      <alignment horizontal="center" vertical="bottom"/>
    </xf>
    <xf numFmtId="0" fontId="50" fillId="2" borderId="25" applyNumberFormat="0" applyFont="1" applyFill="1" applyBorder="1" applyAlignment="1" applyProtection="0">
      <alignment horizontal="center" vertical="bottom"/>
    </xf>
    <xf numFmtId="0" fontId="43" fillId="2" borderId="25" applyNumberFormat="1" applyFont="1" applyFill="1" applyBorder="1" applyAlignment="1" applyProtection="0">
      <alignment vertical="bottom"/>
    </xf>
    <xf numFmtId="0" fontId="13" fillId="2" borderId="65" applyNumberFormat="0" applyFont="1" applyFill="1" applyBorder="1" applyAlignment="1" applyProtection="0">
      <alignment vertical="bottom"/>
    </xf>
    <xf numFmtId="49" fontId="14" fillId="2" borderId="18" applyNumberFormat="1" applyFont="1" applyFill="1" applyBorder="1" applyAlignment="1" applyProtection="0">
      <alignment horizontal="center" vertical="bottom"/>
    </xf>
    <xf numFmtId="0" fontId="15" fillId="2" borderId="24" applyNumberFormat="0" applyFont="1" applyFill="1" applyBorder="1" applyAlignment="1" applyProtection="0">
      <alignment horizontal="center" vertical="bottom"/>
    </xf>
    <xf numFmtId="49" fontId="38" fillId="2" borderId="25" applyNumberFormat="1" applyFont="1" applyFill="1" applyBorder="1" applyAlignment="1" applyProtection="0">
      <alignment vertical="bottom"/>
    </xf>
    <xf numFmtId="0" fontId="13" fillId="2" borderId="25" applyNumberFormat="0" applyFont="1" applyFill="1" applyBorder="1" applyAlignment="1" applyProtection="0">
      <alignment horizontal="center" vertical="bottom"/>
    </xf>
    <xf numFmtId="49" fontId="51" fillId="2" borderId="18" applyNumberFormat="1" applyFont="1" applyFill="1" applyBorder="1" applyAlignment="1" applyProtection="0">
      <alignment vertical="bottom"/>
    </xf>
    <xf numFmtId="0" fontId="0" fillId="2" borderId="66" applyNumberFormat="0" applyFont="1" applyFill="1" applyBorder="1" applyAlignment="1" applyProtection="0">
      <alignment vertical="bottom"/>
    </xf>
    <xf numFmtId="0" fontId="17" fillId="2" borderId="63" applyNumberFormat="1" applyFont="1" applyFill="1" applyBorder="1" applyAlignment="1" applyProtection="0">
      <alignment horizontal="right" vertical="bottom"/>
    </xf>
    <xf numFmtId="0" fontId="0" fillId="2" borderId="64" applyNumberFormat="0" applyFont="1" applyFill="1" applyBorder="1" applyAlignment="1" applyProtection="0">
      <alignment vertical="bottom"/>
    </xf>
    <xf numFmtId="0" fontId="18" fillId="2" borderId="25" applyNumberFormat="1" applyFont="1" applyFill="1" applyBorder="1" applyAlignment="1" applyProtection="0">
      <alignment horizontal="center" vertical="bottom"/>
    </xf>
    <xf numFmtId="0" fontId="18" fillId="2" borderId="46" applyNumberFormat="1" applyFont="1" applyFill="1" applyBorder="1" applyAlignment="1" applyProtection="0">
      <alignment horizontal="center" vertical="bottom"/>
    </xf>
    <xf numFmtId="0" fontId="14" fillId="2" borderId="63" applyNumberFormat="0" applyFont="1" applyFill="1" applyBorder="1" applyAlignment="1" applyProtection="0">
      <alignment horizontal="right" vertical="bottom"/>
    </xf>
    <xf numFmtId="0" fontId="13" fillId="2" borderId="67" applyNumberFormat="0" applyFont="1" applyFill="1" applyBorder="1" applyAlignment="1" applyProtection="0">
      <alignment vertical="bottom"/>
    </xf>
    <xf numFmtId="0" fontId="13" fillId="2" borderId="33" applyNumberFormat="0" applyFont="1" applyFill="1" applyBorder="1" applyAlignment="1" applyProtection="0">
      <alignment vertical="bottom"/>
    </xf>
    <xf numFmtId="0" fontId="14" fillId="2" borderId="50" applyNumberFormat="1" applyFont="1" applyFill="1" applyBorder="1" applyAlignment="1" applyProtection="0">
      <alignment horizontal="center" vertical="center"/>
    </xf>
    <xf numFmtId="0" fontId="16" fillId="2" borderId="50" applyNumberFormat="0" applyFont="1" applyFill="1" applyBorder="1" applyAlignment="1" applyProtection="0">
      <alignment horizontal="center" vertical="bottom"/>
    </xf>
    <xf numFmtId="0" fontId="14" fillId="2" borderId="50" applyNumberFormat="1" applyFont="1" applyFill="1" applyBorder="1" applyAlignment="1" applyProtection="0">
      <alignment horizontal="center" vertical="top"/>
    </xf>
    <xf numFmtId="49" fontId="15" fillId="2" borderId="25" applyNumberFormat="1" applyFont="1" applyFill="1" applyBorder="1" applyAlignment="1" applyProtection="0">
      <alignment horizontal="center" vertical="bottom"/>
    </xf>
    <xf numFmtId="49" fontId="15" fillId="2" borderId="9" applyNumberFormat="1" applyFont="1" applyFill="1" applyBorder="1" applyAlignment="1" applyProtection="0">
      <alignment vertical="bottom"/>
    </xf>
    <xf numFmtId="0" fontId="0" fillId="2" borderId="67" applyNumberFormat="0" applyFont="1" applyFill="1" applyBorder="1" applyAlignment="1" applyProtection="0">
      <alignment vertical="bottom"/>
    </xf>
    <xf numFmtId="49" fontId="14" fillId="2" borderId="18" applyNumberFormat="1" applyFont="1" applyFill="1" applyBorder="1" applyAlignment="1" applyProtection="0">
      <alignment horizontal="left" vertical="bottom"/>
    </xf>
    <xf numFmtId="0" fontId="14" fillId="2" borderId="26" applyNumberFormat="1" applyFont="1" applyFill="1" applyBorder="1" applyAlignment="1" applyProtection="0">
      <alignment horizontal="center" vertical="bottom"/>
    </xf>
    <xf numFmtId="0" fontId="15" fillId="2" borderId="56" applyNumberFormat="0" applyFont="1" applyFill="1" applyBorder="1" applyAlignment="1" applyProtection="0">
      <alignment horizontal="center" vertical="bottom"/>
    </xf>
    <xf numFmtId="0" fontId="13" fillId="2" borderId="56" applyNumberFormat="0" applyFont="1" applyFill="1" applyBorder="1" applyAlignment="1" applyProtection="0">
      <alignment vertical="bottom"/>
    </xf>
    <xf numFmtId="0" fontId="13" fillId="2" borderId="53" applyNumberFormat="0" applyFont="1" applyFill="1" applyBorder="1" applyAlignment="1" applyProtection="0">
      <alignment vertical="bottom"/>
    </xf>
    <xf numFmtId="0" fontId="17" fillId="2" borderId="52" applyNumberFormat="1" applyFont="1" applyFill="1" applyBorder="1" applyAlignment="1" applyProtection="0">
      <alignment vertical="bottom"/>
    </xf>
    <xf numFmtId="0" fontId="17" fillId="2" borderId="48" applyNumberFormat="0" applyFont="1" applyFill="1" applyBorder="1" applyAlignment="1" applyProtection="0">
      <alignment horizontal="right" vertical="bottom"/>
    </xf>
    <xf numFmtId="49" fontId="52" fillId="2" borderId="9" applyNumberFormat="1" applyFont="1" applyFill="1" applyBorder="1" applyAlignment="1" applyProtection="0">
      <alignment vertical="bottom"/>
    </xf>
    <xf numFmtId="49" fontId="30" fillId="2" borderId="18" applyNumberFormat="1" applyFont="1" applyFill="1" applyBorder="1" applyAlignment="1" applyProtection="0">
      <alignment vertical="bottom"/>
    </xf>
    <xf numFmtId="0" fontId="53" fillId="2" borderId="25" applyNumberFormat="1" applyFont="1" applyFill="1" applyBorder="1" applyAlignment="1" applyProtection="0">
      <alignment horizontal="center" vertical="bottom"/>
    </xf>
    <xf numFmtId="0" fontId="54" fillId="2" borderId="25" applyNumberFormat="1" applyFont="1" applyFill="1" applyBorder="1" applyAlignment="1" applyProtection="0">
      <alignment horizontal="center" vertical="bottom"/>
    </xf>
    <xf numFmtId="0" fontId="17" fillId="2" borderId="22" applyNumberFormat="0" applyFont="1" applyFill="1" applyBorder="1" applyAlignment="1" applyProtection="0">
      <alignment horizontal="right" vertical="bottom"/>
    </xf>
    <xf numFmtId="49" fontId="13" fillId="2" borderId="9" applyNumberFormat="1" applyFont="1" applyFill="1" applyBorder="1" applyAlignment="1" applyProtection="0">
      <alignment vertical="bottom"/>
    </xf>
    <xf numFmtId="49" fontId="54" fillId="2" borderId="49" applyNumberFormat="1" applyFont="1" applyFill="1" applyBorder="1" applyAlignment="1" applyProtection="0">
      <alignment vertical="bottom"/>
    </xf>
    <xf numFmtId="49" fontId="15" fillId="2" borderId="50" applyNumberFormat="1" applyFont="1" applyFill="1" applyBorder="1" applyAlignment="1" applyProtection="0">
      <alignment horizontal="center" vertical="bottom"/>
    </xf>
    <xf numFmtId="0" fontId="14" fillId="2" borderId="50" applyNumberFormat="0" applyFont="1" applyFill="1" applyBorder="1" applyAlignment="1" applyProtection="0">
      <alignment horizontal="center" vertical="bottom"/>
    </xf>
    <xf numFmtId="0" fontId="14" fillId="2" borderId="47" applyNumberFormat="0" applyFont="1" applyFill="1" applyBorder="1" applyAlignment="1" applyProtection="0">
      <alignment vertical="bottom"/>
    </xf>
    <xf numFmtId="0" fontId="15" fillId="2" borderId="47" applyNumberFormat="0" applyFont="1" applyFill="1" applyBorder="1" applyAlignment="1" applyProtection="0">
      <alignment horizontal="center" vertical="bottom"/>
    </xf>
    <xf numFmtId="49" fontId="55" fillId="2" borderId="18" applyNumberFormat="1" applyFont="1" applyFill="1" applyBorder="1" applyAlignment="1" applyProtection="0">
      <alignment vertical="bottom"/>
    </xf>
    <xf numFmtId="0" fontId="23" fillId="2" borderId="9" applyNumberFormat="0" applyFont="1" applyFill="1" applyBorder="1" applyAlignment="1" applyProtection="0">
      <alignment vertical="bottom"/>
    </xf>
    <xf numFmtId="0" fontId="17" fillId="2" borderId="22" applyNumberFormat="0" applyFont="1" applyFill="1" applyBorder="1" applyAlignment="1" applyProtection="0">
      <alignment horizontal="center" vertical="bottom"/>
    </xf>
    <xf numFmtId="0" fontId="16" fillId="2" borderId="22" applyNumberFormat="0" applyFont="1" applyFill="1" applyBorder="1" applyAlignment="1" applyProtection="0">
      <alignment horizontal="center" vertical="bottom"/>
    </xf>
    <xf numFmtId="0" fontId="16" fillId="2" borderId="9" applyNumberFormat="0" applyFont="1" applyFill="1" applyBorder="1" applyAlignment="1" applyProtection="0">
      <alignment horizontal="center" vertical="bottom"/>
    </xf>
    <xf numFmtId="0" fontId="16" fillId="2" borderId="20" applyNumberFormat="0" applyFont="1" applyFill="1" applyBorder="1" applyAlignment="1" applyProtection="0">
      <alignment horizontal="center" vertical="bottom"/>
    </xf>
    <xf numFmtId="0" fontId="17" fillId="2" borderId="58" applyNumberFormat="0" applyFont="1" applyFill="1" applyBorder="1" applyAlignment="1" applyProtection="0">
      <alignment horizontal="center" vertical="bottom"/>
    </xf>
    <xf numFmtId="0" fontId="17" fillId="2" borderId="31" applyNumberFormat="0" applyFont="1" applyFill="1" applyBorder="1" applyAlignment="1" applyProtection="0">
      <alignment horizontal="right" vertical="bottom"/>
    </xf>
    <xf numFmtId="49" fontId="56" fillId="2" borderId="9" applyNumberFormat="1" applyFont="1" applyFill="1" applyBorder="1" applyAlignment="1" applyProtection="0">
      <alignment vertical="bottom"/>
    </xf>
    <xf numFmtId="49" fontId="16" fillId="2" borderId="28" applyNumberFormat="1" applyFont="1" applyFill="1" applyBorder="1" applyAlignment="1" applyProtection="0">
      <alignment horizontal="center" vertical="bottom"/>
    </xf>
    <xf numFmtId="0" fontId="14" fillId="2" borderId="47" applyNumberFormat="0" applyFont="1" applyFill="1" applyBorder="1" applyAlignment="1" applyProtection="0">
      <alignment horizontal="center" vertical="bottom"/>
    </xf>
    <xf numFmtId="0" fontId="14" fillId="2" borderId="47" applyNumberFormat="0" applyFont="1" applyFill="1" applyBorder="1" applyAlignment="1" applyProtection="0">
      <alignment horizontal="right" vertical="bottom"/>
    </xf>
    <xf numFmtId="0" fontId="14" fillId="2" borderId="9" applyNumberFormat="0" applyFont="1" applyFill="1" applyBorder="1" applyAlignment="1" applyProtection="0">
      <alignment horizontal="right" vertical="bottom"/>
    </xf>
    <xf numFmtId="0" fontId="14" fillId="2" borderId="20" applyNumberFormat="0" applyFont="1" applyFill="1" applyBorder="1" applyAlignment="1" applyProtection="0">
      <alignment horizontal="right" vertical="bottom"/>
    </xf>
    <xf numFmtId="0" fontId="13" fillId="2" borderId="58" applyNumberFormat="0" applyFont="1" applyFill="1" applyBorder="1" applyAlignment="1" applyProtection="0">
      <alignment vertical="bottom"/>
    </xf>
    <xf numFmtId="0" fontId="15" fillId="2" borderId="9" applyNumberFormat="0" applyFont="1" applyFill="1" applyBorder="1" applyAlignment="1" applyProtection="0">
      <alignment vertical="bottom"/>
    </xf>
    <xf numFmtId="0" fontId="17" fillId="2" borderId="47" applyNumberFormat="0" applyFont="1" applyFill="1" applyBorder="1" applyAlignment="1" applyProtection="0">
      <alignment horizontal="right" vertical="bottom"/>
    </xf>
    <xf numFmtId="49" fontId="20" fillId="2" borderId="20" applyNumberFormat="1" applyFont="1" applyFill="1" applyBorder="1" applyAlignment="1" applyProtection="0">
      <alignment vertical="bottom"/>
    </xf>
    <xf numFmtId="49" fontId="16" fillId="2" borderId="24" applyNumberFormat="1" applyFont="1" applyFill="1" applyBorder="1" applyAlignment="1" applyProtection="0">
      <alignment horizontal="center" vertical="bottom"/>
    </xf>
    <xf numFmtId="49" fontId="17" fillId="2" borderId="56" applyNumberFormat="1" applyFont="1" applyFill="1" applyBorder="1" applyAlignment="1" applyProtection="0">
      <alignment horizontal="center" vertical="bottom"/>
    </xf>
    <xf numFmtId="0" fontId="14" fillId="2" borderId="34" applyNumberFormat="0" applyFont="1" applyFill="1" applyBorder="1" applyAlignment="1" applyProtection="0">
      <alignment vertical="bottom"/>
    </xf>
    <xf numFmtId="49" fontId="15" fillId="2" borderId="18" applyNumberFormat="1" applyFont="1" applyFill="1" applyBorder="1" applyAlignment="1" applyProtection="0">
      <alignment horizontal="left" vertical="bottom"/>
    </xf>
    <xf numFmtId="49" fontId="57" fillId="2" borderId="18" applyNumberFormat="1" applyFont="1" applyFill="1" applyBorder="1" applyAlignment="1" applyProtection="0">
      <alignment horizontal="left" vertical="bottom"/>
    </xf>
    <xf numFmtId="0" fontId="14" fillId="2" borderId="46" applyNumberFormat="0" applyFont="1" applyFill="1" applyBorder="1" applyAlignment="1" applyProtection="0">
      <alignment vertical="bottom"/>
    </xf>
    <xf numFmtId="0" fontId="14" fillId="2" borderId="34" applyNumberFormat="0" applyFont="1" applyFill="1" applyBorder="1" applyAlignment="1" applyProtection="0">
      <alignment horizontal="center" vertical="bottom"/>
    </xf>
    <xf numFmtId="49" fontId="16" fillId="2" borderId="68" applyNumberFormat="1" applyFont="1" applyFill="1" applyBorder="1" applyAlignment="1" applyProtection="0">
      <alignment horizontal="left" vertical="bottom"/>
    </xf>
    <xf numFmtId="0" fontId="36" fillId="2" borderId="31" applyNumberFormat="0" applyFont="1" applyFill="1" applyBorder="1" applyAlignment="1" applyProtection="0">
      <alignment vertical="bottom"/>
    </xf>
    <xf numFmtId="0" fontId="58" fillId="2" borderId="31" applyNumberFormat="0" applyFont="1" applyFill="1" applyBorder="1" applyAlignment="1" applyProtection="0">
      <alignment vertical="bottom"/>
    </xf>
    <xf numFmtId="0" fontId="59" fillId="2" borderId="37" applyNumberFormat="1" applyFont="1" applyFill="1" applyBorder="1" applyAlignment="1" applyProtection="0">
      <alignment horizontal="center" vertical="bottom"/>
    </xf>
    <xf numFmtId="49" fontId="59" fillId="2" borderId="17" applyNumberFormat="1" applyFont="1" applyFill="1" applyBorder="1" applyAlignment="1" applyProtection="0">
      <alignment horizontal="center" vertical="bottom"/>
    </xf>
    <xf numFmtId="0" fontId="0" fillId="2" borderId="69" applyNumberFormat="0" applyFont="1" applyFill="1" applyBorder="1" applyAlignment="1" applyProtection="0">
      <alignment vertical="bottom"/>
    </xf>
    <xf numFmtId="0" fontId="0" fillId="2" borderId="70" applyNumberFormat="0" applyFont="1" applyFill="1" applyBorder="1" applyAlignment="1" applyProtection="0">
      <alignment vertical="bottom"/>
    </xf>
    <xf numFmtId="49" fontId="60" fillId="2" borderId="71" applyNumberFormat="1" applyFont="1" applyFill="1" applyBorder="1" applyAlignment="1" applyProtection="0">
      <alignment horizontal="center" vertical="bottom" wrapText="1"/>
    </xf>
    <xf numFmtId="0" fontId="0" fillId="2" borderId="72" applyNumberFormat="0" applyFont="1" applyFill="1" applyBorder="1" applyAlignment="1" applyProtection="0">
      <alignment vertical="bottom"/>
    </xf>
    <xf numFmtId="0" fontId="0" fillId="2" borderId="73" applyNumberFormat="0" applyFont="1" applyFill="1" applyBorder="1" applyAlignment="1" applyProtection="0">
      <alignment vertical="bottom"/>
    </xf>
    <xf numFmtId="0" fontId="0" fillId="2" borderId="74" applyNumberFormat="0" applyFont="1" applyFill="1" applyBorder="1" applyAlignment="1" applyProtection="0">
      <alignment vertical="bottom"/>
    </xf>
    <xf numFmtId="0" fontId="0" fillId="2" borderId="75" applyNumberFormat="0" applyFont="1" applyFill="1" applyBorder="1" applyAlignment="1" applyProtection="0">
      <alignment vertical="bottom"/>
    </xf>
    <xf numFmtId="0" fontId="0" fillId="2" borderId="71" applyNumberFormat="0" applyFont="1" applyFill="1" applyBorder="1" applyAlignment="1" applyProtection="0">
      <alignment vertical="bottom"/>
    </xf>
    <xf numFmtId="0" fontId="0" fillId="2" borderId="76" applyNumberFormat="0" applyFont="1" applyFill="1" applyBorder="1" applyAlignment="1" applyProtection="0">
      <alignment vertical="bottom"/>
    </xf>
    <xf numFmtId="0" fontId="0" fillId="2" borderId="77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3366"/>
      <rgbColor rgb="ffffffff"/>
      <rgbColor rgb="ffff0000"/>
      <rgbColor rgb="ffaaaaaa"/>
      <rgbColor rgb="ffff2600"/>
      <rgbColor rgb="ffffcc00"/>
      <rgbColor rgb="ffdd0806"/>
      <rgbColor rgb="ff0066cc"/>
      <rgbColor rgb="ff333399"/>
      <rgbColor rgb="ff011892"/>
      <rgbColor rgb="ff008080"/>
      <rgbColor rgb="ffc92d20"/>
      <rgbColor rgb="ff123163"/>
      <rgbColor rgb="ff38547c"/>
      <rgbColor rgb="ff005392"/>
      <rgbColor rgb="ff004479"/>
      <rgbColor rgb="ff103163"/>
      <rgbColor rgb="ff103162"/>
      <rgbColor rgb="ffcb2d20"/>
      <rgbColor rgb="ff34517a"/>
      <rgbColor rgb="ff304d75"/>
      <rgbColor rgb="ff993300"/>
      <rgbColor rgb="ff123162"/>
      <rgbColor rgb="ff000090"/>
      <rgbColor rgb="ff170430"/>
      <rgbColor rgb="ff00641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1815355</xdr:colOff>
      <xdr:row>0</xdr:row>
      <xdr:rowOff>38424</xdr:rowOff>
    </xdr:from>
    <xdr:to>
      <xdr:col>10</xdr:col>
      <xdr:colOff>279313</xdr:colOff>
      <xdr:row>41</xdr:row>
      <xdr:rowOff>791662</xdr:rowOff>
    </xdr:to>
    <xdr:pic>
      <xdr:nvPicPr>
        <xdr:cNvPr id="2" name="image.png" descr="image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815355" y="38424"/>
          <a:ext cx="9957459" cy="76239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291851</xdr:colOff>
      <xdr:row>65</xdr:row>
      <xdr:rowOff>0</xdr:rowOff>
    </xdr:from>
    <xdr:to>
      <xdr:col>7</xdr:col>
      <xdr:colOff>418442</xdr:colOff>
      <xdr:row>75</xdr:row>
      <xdr:rowOff>153697</xdr:rowOff>
    </xdr:to>
    <xdr:pic>
      <xdr:nvPicPr>
        <xdr:cNvPr id="3" name="image.png" descr="image.pn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5295651" y="13157200"/>
          <a:ext cx="3860392" cy="196344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2</xdr:col>
      <xdr:colOff>164444</xdr:colOff>
      <xdr:row>33</xdr:row>
      <xdr:rowOff>109458</xdr:rowOff>
    </xdr:to>
    <xdr:pic>
      <xdr:nvPicPr>
        <xdr:cNvPr id="4" name="image.tif" descr="image.tif"/>
        <xdr:cNvPicPr>
          <a:picLocks noChangeAspect="1"/>
        </xdr:cNvPicPr>
      </xdr:nvPicPr>
      <xdr:blipFill>
        <a:blip r:embed="rId3">
          <a:extLst/>
        </a:blip>
        <a:stretch>
          <a:fillRect/>
        </a:stretch>
      </xdr:blipFill>
      <xdr:spPr>
        <a:xfrm>
          <a:off x="0" y="273050"/>
          <a:ext cx="3098145" cy="536090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ppromarine@orange.fr" TargetMode="External"/><Relationship Id="rId2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393"/>
  <sheetViews>
    <sheetView workbookViewId="0" showGridLines="0" defaultGridColor="1"/>
  </sheetViews>
  <sheetFormatPr defaultColWidth="14.5" defaultRowHeight="15.75" customHeight="1" outlineLevelRow="0" outlineLevelCol="0"/>
  <cols>
    <col min="1" max="1" width="28.6719" style="1" customWidth="1"/>
    <col min="2" max="2" width="9.85156" style="1" customWidth="1"/>
    <col min="3" max="3" width="11" style="1" customWidth="1"/>
    <col min="4" max="4" width="16.1719" style="1" customWidth="1"/>
    <col min="5" max="5" width="12.3516" style="1" customWidth="1"/>
    <col min="6" max="6" width="1.5" style="1" customWidth="1"/>
    <col min="7" max="7" width="35.1719" style="1" customWidth="1"/>
    <col min="8" max="8" width="11.3516" style="1" customWidth="1"/>
    <col min="9" max="9" width="11.8516" style="1" customWidth="1"/>
    <col min="10" max="10" width="13" style="1" customWidth="1"/>
    <col min="11" max="11" width="13.7422" style="1" customWidth="1"/>
    <col min="12" max="15" hidden="1" width="14.5" style="1" customWidth="1"/>
    <col min="16" max="16384" width="14.5" style="1" customWidth="1"/>
  </cols>
  <sheetData>
    <row r="1" ht="21.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5"/>
      <c r="M1" s="5"/>
      <c r="N1" s="5"/>
      <c r="O1" s="5"/>
    </row>
    <row r="2" ht="13.25" customHeight="1">
      <c r="A2" t="s" s="6">
        <v>1</v>
      </c>
      <c r="B2" s="7"/>
      <c r="C2" s="7"/>
      <c r="D2" s="7"/>
      <c r="E2" s="7"/>
      <c r="F2" s="7"/>
      <c r="G2" s="7"/>
      <c r="H2" s="7"/>
      <c r="I2" s="7"/>
      <c r="J2" s="7"/>
      <c r="K2" s="8"/>
      <c r="L2" s="5"/>
      <c r="M2" s="5"/>
      <c r="N2" s="5"/>
      <c r="O2" s="5"/>
    </row>
    <row r="3" ht="13.25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1"/>
      <c r="L3" s="5"/>
      <c r="M3" s="5"/>
      <c r="N3" s="5"/>
      <c r="O3" s="5"/>
    </row>
    <row r="4" ht="13.25" customHeight="1">
      <c r="A4" s="9"/>
      <c r="B4" s="10"/>
      <c r="C4" s="10"/>
      <c r="D4" s="10"/>
      <c r="E4" s="10"/>
      <c r="F4" s="10"/>
      <c r="G4" s="10"/>
      <c r="H4" s="10"/>
      <c r="I4" s="10"/>
      <c r="J4" s="10"/>
      <c r="K4" s="11"/>
      <c r="L4" s="5"/>
      <c r="M4" s="5"/>
      <c r="N4" s="5"/>
      <c r="O4" s="5"/>
    </row>
    <row r="5" ht="13.25" customHeight="1">
      <c r="A5" s="9"/>
      <c r="B5" s="10"/>
      <c r="C5" s="10"/>
      <c r="D5" s="10"/>
      <c r="E5" s="10"/>
      <c r="F5" s="10"/>
      <c r="G5" s="10"/>
      <c r="H5" s="10"/>
      <c r="I5" s="10"/>
      <c r="J5" s="10"/>
      <c r="K5" s="11"/>
      <c r="L5" s="5"/>
      <c r="M5" s="5"/>
      <c r="N5" s="5"/>
      <c r="O5" s="5"/>
    </row>
    <row r="6" ht="13.25" customHeight="1">
      <c r="A6" s="9"/>
      <c r="B6" s="10"/>
      <c r="C6" s="10"/>
      <c r="D6" s="10"/>
      <c r="E6" s="10"/>
      <c r="F6" s="10"/>
      <c r="G6" s="10"/>
      <c r="H6" s="10"/>
      <c r="I6" s="10"/>
      <c r="J6" s="10"/>
      <c r="K6" s="11"/>
      <c r="L6" s="5"/>
      <c r="M6" s="5"/>
      <c r="N6" s="5"/>
      <c r="O6" s="5"/>
    </row>
    <row r="7" ht="13.25" customHeight="1">
      <c r="A7" s="9"/>
      <c r="B7" s="10"/>
      <c r="C7" s="10"/>
      <c r="D7" s="10"/>
      <c r="E7" s="10"/>
      <c r="F7" s="10"/>
      <c r="G7" s="10"/>
      <c r="H7" s="10"/>
      <c r="I7" s="10"/>
      <c r="J7" s="10"/>
      <c r="K7" s="11"/>
      <c r="L7" s="5"/>
      <c r="M7" s="5"/>
      <c r="N7" s="5"/>
      <c r="O7" s="5"/>
    </row>
    <row r="8" ht="13.25" customHeight="1">
      <c r="A8" s="9"/>
      <c r="B8" s="10"/>
      <c r="C8" s="10"/>
      <c r="D8" s="10"/>
      <c r="E8" s="10"/>
      <c r="F8" s="10"/>
      <c r="G8" s="10"/>
      <c r="H8" s="10"/>
      <c r="I8" s="10"/>
      <c r="J8" s="10"/>
      <c r="K8" s="11"/>
      <c r="L8" s="5"/>
      <c r="M8" s="5"/>
      <c r="N8" s="5"/>
      <c r="O8" s="5"/>
    </row>
    <row r="9" ht="13.25" customHeight="1">
      <c r="A9" s="9"/>
      <c r="B9" s="10"/>
      <c r="C9" s="10"/>
      <c r="D9" s="10"/>
      <c r="E9" s="10"/>
      <c r="F9" s="10"/>
      <c r="G9" s="10"/>
      <c r="H9" s="10"/>
      <c r="I9" s="10"/>
      <c r="J9" s="10"/>
      <c r="K9" s="11"/>
      <c r="L9" s="5"/>
      <c r="M9" s="5"/>
      <c r="N9" s="5"/>
      <c r="O9" s="5"/>
    </row>
    <row r="10" ht="13.25" customHeight="1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1"/>
      <c r="L10" s="5"/>
      <c r="M10" s="5"/>
      <c r="N10" s="5"/>
      <c r="O10" s="5"/>
    </row>
    <row r="11" ht="8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5"/>
      <c r="M11" s="5"/>
      <c r="N11" s="5"/>
      <c r="O11" s="5"/>
    </row>
    <row r="12" ht="13.25" customHeigh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5"/>
      <c r="M12" s="5"/>
      <c r="N12" s="5"/>
      <c r="O12" s="5"/>
    </row>
    <row r="13" ht="13.25" customHeight="1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1"/>
      <c r="L13" s="5"/>
      <c r="M13" s="5"/>
      <c r="N13" s="5"/>
      <c r="O13" s="5"/>
    </row>
    <row r="14" ht="8" customHeight="1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1"/>
      <c r="L14" s="5"/>
      <c r="M14" s="5"/>
      <c r="N14" s="5"/>
      <c r="O14" s="5"/>
    </row>
    <row r="15" ht="13.25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5"/>
      <c r="M15" s="5"/>
      <c r="N15" s="5"/>
      <c r="O15" s="5"/>
    </row>
    <row r="16" ht="13.25" customHeight="1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1"/>
      <c r="L16" s="5"/>
      <c r="M16" s="5"/>
      <c r="N16" s="5"/>
      <c r="O16" s="5"/>
    </row>
    <row r="17" ht="13.25" customHeight="1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5"/>
      <c r="M17" s="5"/>
      <c r="N17" s="5"/>
      <c r="O17" s="5"/>
    </row>
    <row r="18" ht="13.25" customHeight="1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5"/>
      <c r="M18" s="5"/>
      <c r="N18" s="5"/>
      <c r="O18" s="5"/>
    </row>
    <row r="19" ht="13.25" customHeight="1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5"/>
      <c r="M19" s="5"/>
      <c r="N19" s="5"/>
      <c r="O19" s="5"/>
    </row>
    <row r="20" ht="13.25" customHeight="1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5"/>
      <c r="M20" s="5"/>
      <c r="N20" s="5"/>
      <c r="O20" s="5"/>
    </row>
    <row r="21" ht="13.25" customHeight="1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1"/>
      <c r="L21" s="5"/>
      <c r="M21" s="5"/>
      <c r="N21" s="5"/>
      <c r="O21" s="5"/>
    </row>
    <row r="22" ht="13.25" customHeight="1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5"/>
      <c r="M22" s="5"/>
      <c r="N22" s="5"/>
      <c r="O22" s="5"/>
    </row>
    <row r="23" ht="13.25" customHeight="1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5"/>
      <c r="M23" s="5"/>
      <c r="N23" s="5"/>
      <c r="O23" s="5"/>
    </row>
    <row r="24" ht="13.25" customHeight="1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5"/>
      <c r="M24" s="5"/>
      <c r="N24" s="5"/>
      <c r="O24" s="5"/>
    </row>
    <row r="25" ht="13.25" customHeight="1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1"/>
      <c r="L25" s="5"/>
      <c r="M25" s="5"/>
      <c r="N25" s="5"/>
      <c r="O25" s="5"/>
    </row>
    <row r="26" ht="13.25" customHeight="1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1"/>
      <c r="L26" s="5"/>
      <c r="M26" s="5"/>
      <c r="N26" s="5"/>
      <c r="O26" s="5"/>
    </row>
    <row r="27" ht="13.25" customHeight="1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1"/>
      <c r="L27" s="5"/>
      <c r="M27" s="5"/>
      <c r="N27" s="5"/>
      <c r="O27" s="5"/>
    </row>
    <row r="28" ht="13.25" customHeight="1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1"/>
      <c r="L28" s="5"/>
      <c r="M28" s="5"/>
      <c r="N28" s="5"/>
      <c r="O28" s="5"/>
    </row>
    <row r="29" ht="13.25" customHeight="1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1"/>
      <c r="L29" s="5"/>
      <c r="M29" s="5"/>
      <c r="N29" s="5"/>
      <c r="O29" s="5"/>
    </row>
    <row r="30" ht="13.25" customHeight="1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1"/>
      <c r="L30" s="5"/>
      <c r="M30" s="5"/>
      <c r="N30" s="5"/>
      <c r="O30" s="5"/>
    </row>
    <row r="31" ht="13.25" customHeight="1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1"/>
      <c r="L31" s="5"/>
      <c r="M31" s="5"/>
      <c r="N31" s="5"/>
      <c r="O31" s="5"/>
    </row>
    <row r="32" ht="13.25" customHeight="1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1"/>
      <c r="L32" s="5"/>
      <c r="M32" s="5"/>
      <c r="N32" s="5"/>
      <c r="O32" s="5"/>
    </row>
    <row r="33" ht="13.25" customHeight="1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1"/>
      <c r="L33" s="5"/>
      <c r="M33" s="5"/>
      <c r="N33" s="5"/>
      <c r="O33" s="5"/>
    </row>
    <row r="34" ht="13.25" customHeight="1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1"/>
      <c r="L34" s="5"/>
      <c r="M34" s="5"/>
      <c r="N34" s="5"/>
      <c r="O34" s="5"/>
    </row>
    <row r="35" ht="13.25" customHeight="1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1"/>
      <c r="L35" s="5"/>
      <c r="M35" s="5"/>
      <c r="N35" s="5"/>
      <c r="O35" s="5"/>
    </row>
    <row r="36" ht="13.25" customHeight="1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1"/>
      <c r="L36" s="5"/>
      <c r="M36" s="5"/>
      <c r="N36" s="5"/>
      <c r="O36" s="5"/>
    </row>
    <row r="37" ht="13.25" customHeight="1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1"/>
      <c r="L37" s="5"/>
      <c r="M37" s="5"/>
      <c r="N37" s="5"/>
      <c r="O37" s="5"/>
    </row>
    <row r="38" ht="13.25" customHeight="1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1"/>
      <c r="L38" s="5"/>
      <c r="M38" s="5"/>
      <c r="N38" s="5"/>
      <c r="O38" s="5"/>
    </row>
    <row r="39" ht="13.25" customHeight="1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1"/>
      <c r="L39" s="5"/>
      <c r="M39" s="5"/>
      <c r="N39" s="5"/>
      <c r="O39" s="5"/>
    </row>
    <row r="40" ht="13.25" customHeight="1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1"/>
      <c r="L40" s="5"/>
      <c r="M40" s="5"/>
      <c r="N40" s="5"/>
      <c r="O40" s="5"/>
    </row>
    <row r="41" ht="13.25" customHeight="1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5"/>
      <c r="M41" s="5"/>
      <c r="N41" s="5"/>
      <c r="O41" s="5"/>
    </row>
    <row r="42" ht="315" customHeight="1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1"/>
      <c r="L42" s="5"/>
      <c r="M42" s="5"/>
      <c r="N42" s="5"/>
      <c r="O42" s="5"/>
    </row>
    <row r="43" ht="13.25" customHeight="1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1"/>
      <c r="L43" s="5"/>
      <c r="M43" s="5"/>
      <c r="N43" s="5"/>
      <c r="O43" s="5"/>
    </row>
    <row r="44" ht="13.25" customHeight="1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1"/>
      <c r="L44" s="5"/>
      <c r="M44" s="5"/>
      <c r="N44" s="5"/>
      <c r="O44" s="5"/>
    </row>
    <row r="45" ht="13.25" customHeight="1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1"/>
      <c r="L45" s="5"/>
      <c r="M45" s="5"/>
      <c r="N45" s="5"/>
      <c r="O45" s="5"/>
    </row>
    <row r="46" ht="13.25" customHeight="1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1"/>
      <c r="L46" s="5"/>
      <c r="M46" s="5"/>
      <c r="N46" s="5"/>
      <c r="O46" s="5"/>
    </row>
    <row r="47" ht="13.25" customHeight="1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1"/>
      <c r="L47" s="5"/>
      <c r="M47" s="5"/>
      <c r="N47" s="5"/>
      <c r="O47" s="5"/>
    </row>
    <row r="48" ht="13.25" customHeight="1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1"/>
      <c r="L48" s="5"/>
      <c r="M48" s="5"/>
      <c r="N48" s="5"/>
      <c r="O48" s="5"/>
    </row>
    <row r="49" ht="13.25" customHeight="1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1"/>
      <c r="L49" s="5"/>
      <c r="M49" s="5"/>
      <c r="N49" s="5"/>
      <c r="O49" s="5"/>
    </row>
    <row r="50" ht="13.25" customHeight="1">
      <c r="A50" s="9"/>
      <c r="B50" s="10"/>
      <c r="C50" s="10"/>
      <c r="D50" s="10"/>
      <c r="E50" s="10"/>
      <c r="F50" s="10"/>
      <c r="G50" s="10"/>
      <c r="H50" s="10"/>
      <c r="I50" s="10"/>
      <c r="J50" s="10"/>
      <c r="K50" s="11"/>
      <c r="L50" s="5"/>
      <c r="M50" s="5"/>
      <c r="N50" s="5"/>
      <c r="O50" s="5"/>
    </row>
    <row r="51" ht="8" customHeight="1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1"/>
      <c r="L51" s="5"/>
      <c r="M51" s="5"/>
      <c r="N51" s="5"/>
      <c r="O51" s="5"/>
    </row>
    <row r="52" ht="13.25" customHeight="1">
      <c r="A52" s="9"/>
      <c r="B52" s="10"/>
      <c r="C52" s="10"/>
      <c r="D52" s="10"/>
      <c r="E52" s="10"/>
      <c r="F52" s="10"/>
      <c r="G52" s="10"/>
      <c r="H52" s="10"/>
      <c r="I52" s="10"/>
      <c r="J52" s="10"/>
      <c r="K52" s="11"/>
      <c r="L52" s="5"/>
      <c r="M52" s="5"/>
      <c r="N52" s="5"/>
      <c r="O52" s="5"/>
    </row>
    <row r="53" ht="13.25" customHeight="1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11"/>
      <c r="L53" s="5"/>
      <c r="M53" s="5"/>
      <c r="N53" s="5"/>
      <c r="O53" s="5"/>
    </row>
    <row r="54" ht="13.25" customHeight="1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1"/>
      <c r="L54" s="5"/>
      <c r="M54" s="5"/>
      <c r="N54" s="5"/>
      <c r="O54" s="5"/>
    </row>
    <row r="55" ht="13.25" customHeight="1">
      <c r="A55" s="9"/>
      <c r="B55" s="10"/>
      <c r="C55" s="10"/>
      <c r="D55" s="10"/>
      <c r="E55" s="10"/>
      <c r="F55" s="10"/>
      <c r="G55" s="10"/>
      <c r="H55" s="10"/>
      <c r="I55" s="10"/>
      <c r="J55" s="10"/>
      <c r="K55" s="11"/>
      <c r="L55" s="5"/>
      <c r="M55" s="5"/>
      <c r="N55" s="5"/>
      <c r="O55" s="5"/>
    </row>
    <row r="56" ht="13" customHeight="1">
      <c r="A56" s="12"/>
      <c r="B56" s="13"/>
      <c r="C56" s="13"/>
      <c r="D56" s="13"/>
      <c r="E56" s="13"/>
      <c r="F56" s="13"/>
      <c r="G56" s="13"/>
      <c r="H56" s="13"/>
      <c r="I56" s="13"/>
      <c r="J56" s="13"/>
      <c r="K56" s="14"/>
      <c r="L56" s="5"/>
      <c r="M56" s="5"/>
      <c r="N56" s="5"/>
      <c r="O56" s="5"/>
    </row>
    <row r="57" ht="14" customHeight="1" hidden="1">
      <c r="A57" s="15"/>
      <c r="B57" s="15"/>
      <c r="C57" s="15"/>
      <c r="D57" s="15"/>
      <c r="E57" s="15"/>
      <c r="F57" s="16"/>
      <c r="G57" s="15"/>
      <c r="H57" s="15"/>
      <c r="I57" s="15"/>
      <c r="J57" s="15"/>
      <c r="K57" s="15"/>
      <c r="L57" s="17"/>
      <c r="M57" s="17"/>
      <c r="N57" s="17"/>
      <c r="O57" s="17"/>
    </row>
    <row r="58" ht="8" customHeight="1" hidden="1">
      <c r="A58" s="15"/>
      <c r="B58" s="15"/>
      <c r="C58" s="15"/>
      <c r="D58" s="15"/>
      <c r="E58" s="15"/>
      <c r="F58" s="16"/>
      <c r="G58" s="15"/>
      <c r="H58" s="15"/>
      <c r="I58" s="15"/>
      <c r="J58" s="15"/>
      <c r="K58" s="15"/>
      <c r="L58" s="17"/>
      <c r="M58" s="17"/>
      <c r="N58" s="17"/>
      <c r="O58" s="17"/>
    </row>
    <row r="59" ht="8" customHeight="1" hidden="1">
      <c r="A59" s="15"/>
      <c r="B59" s="15"/>
      <c r="C59" s="15"/>
      <c r="D59" s="15"/>
      <c r="E59" s="15"/>
      <c r="F59" s="16"/>
      <c r="G59" s="15"/>
      <c r="H59" s="15"/>
      <c r="I59" s="15"/>
      <c r="J59" s="15"/>
      <c r="K59" s="15"/>
      <c r="L59" s="17"/>
      <c r="M59" s="17"/>
      <c r="N59" s="17"/>
      <c r="O59" s="17"/>
    </row>
    <row r="60" ht="8" customHeight="1" hidden="1">
      <c r="A60" s="15"/>
      <c r="B60" s="15"/>
      <c r="C60" s="15"/>
      <c r="D60" s="15"/>
      <c r="E60" s="15"/>
      <c r="F60" s="16"/>
      <c r="G60" s="15"/>
      <c r="H60" s="15"/>
      <c r="I60" s="15"/>
      <c r="J60" s="15"/>
      <c r="K60" s="15"/>
      <c r="L60" s="17"/>
      <c r="M60" s="17"/>
      <c r="N60" s="17"/>
      <c r="O60" s="17"/>
    </row>
    <row r="61" ht="8" customHeight="1" hidden="1">
      <c r="A61" s="15"/>
      <c r="B61" s="15"/>
      <c r="C61" s="15"/>
      <c r="D61" s="15"/>
      <c r="E61" s="15"/>
      <c r="F61" s="16"/>
      <c r="G61" s="15"/>
      <c r="H61" s="15"/>
      <c r="I61" s="15"/>
      <c r="J61" s="15"/>
      <c r="K61" s="15"/>
      <c r="L61" s="17"/>
      <c r="M61" s="17"/>
      <c r="N61" s="17"/>
      <c r="O61" s="17"/>
    </row>
    <row r="62" ht="8" customHeight="1" hidden="1">
      <c r="A62" s="15"/>
      <c r="B62" s="15"/>
      <c r="C62" s="15"/>
      <c r="D62" s="15"/>
      <c r="E62" s="15"/>
      <c r="F62" s="16"/>
      <c r="G62" s="15"/>
      <c r="H62" s="15"/>
      <c r="I62" s="15"/>
      <c r="J62" s="15"/>
      <c r="K62" s="15"/>
      <c r="L62" s="17"/>
      <c r="M62" s="17"/>
      <c r="N62" s="17"/>
      <c r="O62" s="17"/>
    </row>
    <row r="63" ht="8" customHeight="1" hidden="1">
      <c r="A63" s="15"/>
      <c r="B63" s="15"/>
      <c r="C63" s="15"/>
      <c r="D63" s="15"/>
      <c r="E63" s="15"/>
      <c r="F63" s="16"/>
      <c r="G63" s="15"/>
      <c r="H63" s="15"/>
      <c r="I63" s="15"/>
      <c r="J63" s="15"/>
      <c r="K63" s="15"/>
      <c r="L63" s="17"/>
      <c r="M63" s="17"/>
      <c r="N63" s="17"/>
      <c r="O63" s="17"/>
    </row>
    <row r="64" ht="8" customHeight="1" hidden="1">
      <c r="A64" s="18"/>
      <c r="B64" s="18"/>
      <c r="C64" s="19"/>
      <c r="D64" s="20"/>
      <c r="E64" s="18"/>
      <c r="F64" s="18"/>
      <c r="G64" s="21"/>
      <c r="H64" s="18"/>
      <c r="I64" s="19"/>
      <c r="J64" s="20"/>
      <c r="K64" s="18"/>
      <c r="L64" s="17"/>
      <c r="M64" s="17"/>
      <c r="N64" s="17"/>
      <c r="O64" s="17"/>
    </row>
    <row r="65" ht="14" customHeight="1" hidden="1">
      <c r="A65" s="22"/>
      <c r="B65" s="18"/>
      <c r="C65" s="19"/>
      <c r="D65" s="20"/>
      <c r="E65" s="18"/>
      <c r="F65" s="18"/>
      <c r="G65" s="18"/>
      <c r="H65" s="18"/>
      <c r="I65" s="19"/>
      <c r="J65" s="20"/>
      <c r="K65" s="18"/>
      <c r="L65" s="17"/>
      <c r="M65" s="17"/>
      <c r="N65" s="17"/>
      <c r="O65" s="17"/>
    </row>
    <row r="66" ht="14.5" customHeight="1">
      <c r="A66" t="s" s="23">
        <v>2</v>
      </c>
      <c r="B66" s="24"/>
      <c r="C66" s="24"/>
      <c r="D66" s="24"/>
      <c r="E66" s="24"/>
      <c r="F66" s="24"/>
      <c r="G66" s="24"/>
      <c r="H66" s="24"/>
      <c r="I66" s="25"/>
      <c r="J66" s="26"/>
      <c r="K66" s="27"/>
      <c r="L66" s="28"/>
      <c r="M66" s="28"/>
      <c r="N66" s="28"/>
      <c r="O66" s="28"/>
    </row>
    <row r="67" ht="14" customHeight="1">
      <c r="A67" t="s" s="29">
        <v>3</v>
      </c>
      <c r="B67" s="30"/>
      <c r="C67" s="31"/>
      <c r="D67" s="32"/>
      <c r="E67" s="31"/>
      <c r="F67" s="33"/>
      <c r="G67" s="31"/>
      <c r="H67" s="31"/>
      <c r="I67" t="s" s="34">
        <v>4</v>
      </c>
      <c r="J67" s="35"/>
      <c r="K67" s="36"/>
      <c r="L67" s="28"/>
      <c r="M67" s="28"/>
      <c r="N67" s="28"/>
      <c r="O67" s="28"/>
    </row>
    <row r="68" ht="14" customHeight="1">
      <c r="A68" t="s" s="29">
        <v>5</v>
      </c>
      <c r="B68" s="30"/>
      <c r="C68" s="31"/>
      <c r="D68" s="32"/>
      <c r="E68" s="31"/>
      <c r="F68" s="33"/>
      <c r="G68" s="31"/>
      <c r="H68" s="31"/>
      <c r="I68" t="s" s="34">
        <v>6</v>
      </c>
      <c r="J68" s="37"/>
      <c r="K68" s="38"/>
      <c r="L68" s="28"/>
      <c r="M68" s="28"/>
      <c r="N68" s="28"/>
      <c r="O68" s="28"/>
    </row>
    <row r="69" ht="14" customHeight="1">
      <c r="A69" t="s" s="29">
        <v>7</v>
      </c>
      <c r="B69" s="30"/>
      <c r="C69" s="31"/>
      <c r="D69" s="32"/>
      <c r="E69" s="31"/>
      <c r="F69" s="33"/>
      <c r="G69" s="31"/>
      <c r="H69" s="31"/>
      <c r="I69" s="31"/>
      <c r="J69" s="37"/>
      <c r="K69" s="38"/>
      <c r="L69" s="28"/>
      <c r="M69" s="28"/>
      <c r="N69" s="28"/>
      <c r="O69" s="28"/>
    </row>
    <row r="70" ht="14" customHeight="1">
      <c r="A70" t="s" s="29">
        <v>8</v>
      </c>
      <c r="B70" s="30"/>
      <c r="C70" s="31"/>
      <c r="D70" s="32"/>
      <c r="E70" s="39"/>
      <c r="F70" s="33"/>
      <c r="G70" s="31"/>
      <c r="H70" s="31"/>
      <c r="I70" s="31"/>
      <c r="J70" s="37"/>
      <c r="K70" s="38"/>
      <c r="L70" s="28"/>
      <c r="M70" s="28"/>
      <c r="N70" s="28"/>
      <c r="O70" s="28"/>
    </row>
    <row r="71" ht="14" customHeight="1">
      <c r="A71" s="40"/>
      <c r="B71" s="30"/>
      <c r="C71" s="31"/>
      <c r="D71" s="32"/>
      <c r="E71" s="31"/>
      <c r="F71" s="17"/>
      <c r="G71" s="31"/>
      <c r="H71" s="31"/>
      <c r="I71" s="31"/>
      <c r="J71" s="37"/>
      <c r="K71" s="38"/>
      <c r="L71" s="28"/>
      <c r="M71" s="28"/>
      <c r="N71" s="28"/>
      <c r="O71" s="28"/>
    </row>
    <row r="72" ht="14" customHeight="1">
      <c r="A72" t="s" s="29">
        <v>9</v>
      </c>
      <c r="B72" s="30"/>
      <c r="C72" s="31"/>
      <c r="D72" s="32"/>
      <c r="E72" s="31"/>
      <c r="F72" s="33"/>
      <c r="G72" s="31"/>
      <c r="H72" s="31"/>
      <c r="I72" s="31"/>
      <c r="J72" s="37"/>
      <c r="K72" s="38"/>
      <c r="L72" s="28"/>
      <c r="M72" s="28"/>
      <c r="N72" s="28"/>
      <c r="O72" s="28"/>
    </row>
    <row r="73" ht="14" customHeight="1">
      <c r="A73" t="s" s="29">
        <v>10</v>
      </c>
      <c r="B73" s="30"/>
      <c r="C73" s="31"/>
      <c r="D73" s="32"/>
      <c r="E73" s="31"/>
      <c r="F73" s="33"/>
      <c r="G73" s="31"/>
      <c r="H73" s="31"/>
      <c r="I73" s="31"/>
      <c r="J73" s="37"/>
      <c r="K73" s="38"/>
      <c r="L73" s="28"/>
      <c r="M73" s="28"/>
      <c r="N73" s="28"/>
      <c r="O73" s="28"/>
    </row>
    <row r="74" ht="16" customHeight="1">
      <c r="A74" s="40"/>
      <c r="B74" s="30"/>
      <c r="C74" s="31"/>
      <c r="D74" s="32"/>
      <c r="E74" s="31"/>
      <c r="F74" s="33"/>
      <c r="G74" t="s" s="41">
        <v>11</v>
      </c>
      <c r="H74" s="42"/>
      <c r="I74" s="17"/>
      <c r="J74" s="17"/>
      <c r="K74" s="43"/>
      <c r="L74" s="28"/>
      <c r="M74" s="28"/>
      <c r="N74" s="28"/>
      <c r="O74" s="28"/>
    </row>
    <row r="75" ht="14" customHeight="1">
      <c r="A75" t="s" s="44">
        <v>12</v>
      </c>
      <c r="B75" s="45"/>
      <c r="C75" s="46"/>
      <c r="D75" s="47"/>
      <c r="E75" s="46"/>
      <c r="F75" s="48"/>
      <c r="G75" t="s" s="49">
        <v>13</v>
      </c>
      <c r="H75" s="50"/>
      <c r="I75" s="50"/>
      <c r="J75" s="51"/>
      <c r="K75" s="52"/>
      <c r="L75" s="28"/>
      <c r="M75" s="28"/>
      <c r="N75" s="28"/>
      <c r="O75" s="28"/>
    </row>
    <row r="76" ht="14" customHeight="1">
      <c r="A76" s="53"/>
      <c r="B76" s="53"/>
      <c r="C76" s="53"/>
      <c r="D76" s="54"/>
      <c r="E76" s="53"/>
      <c r="F76" s="55"/>
      <c r="G76" s="53"/>
      <c r="H76" s="53"/>
      <c r="I76" s="53"/>
      <c r="J76" s="54"/>
      <c r="K76" s="53"/>
      <c r="L76" s="17"/>
      <c r="M76" s="17"/>
      <c r="N76" s="17"/>
      <c r="O76" s="17"/>
    </row>
    <row r="77" ht="14" customHeight="1">
      <c r="A77" s="31"/>
      <c r="B77" s="31"/>
      <c r="C77" s="46"/>
      <c r="D77" s="56"/>
      <c r="E77" s="46"/>
      <c r="F77" s="33"/>
      <c r="G77" s="17"/>
      <c r="H77" s="17"/>
      <c r="I77" s="46"/>
      <c r="J77" s="56"/>
      <c r="K77" s="46"/>
      <c r="L77" s="17"/>
      <c r="M77" s="17"/>
      <c r="N77" s="17"/>
      <c r="O77" s="17"/>
    </row>
    <row r="78" ht="14" customHeight="1">
      <c r="A78" t="s" s="57">
        <v>14</v>
      </c>
      <c r="B78" s="58"/>
      <c r="C78" t="s" s="59">
        <v>15</v>
      </c>
      <c r="D78" t="s" s="60">
        <v>16</v>
      </c>
      <c r="E78" t="s" s="61">
        <v>17</v>
      </c>
      <c r="F78" s="62"/>
      <c r="G78" t="s" s="57">
        <v>18</v>
      </c>
      <c r="H78" s="58"/>
      <c r="I78" t="s" s="63">
        <v>15</v>
      </c>
      <c r="J78" t="s" s="64">
        <v>16</v>
      </c>
      <c r="K78" t="s" s="65">
        <v>17</v>
      </c>
      <c r="L78" s="28"/>
      <c r="M78" s="28"/>
      <c r="N78" s="28"/>
      <c r="O78" s="28"/>
    </row>
    <row r="79" ht="14" customHeight="1">
      <c r="A79" t="s" s="66">
        <v>19</v>
      </c>
      <c r="B79" t="s" s="67">
        <v>20</v>
      </c>
      <c r="C79" s="68">
        <v>4.9</v>
      </c>
      <c r="D79" s="69"/>
      <c r="E79" s="70">
        <f>C79*D79</f>
        <v>0</v>
      </c>
      <c r="F79" s="62"/>
      <c r="G79" t="s" s="71">
        <v>21</v>
      </c>
      <c r="H79" t="s" s="72">
        <v>22</v>
      </c>
      <c r="I79" s="68">
        <v>8.699999999999999</v>
      </c>
      <c r="J79" s="73"/>
      <c r="K79" s="74">
        <f>I79*J79</f>
        <v>0</v>
      </c>
      <c r="L79" s="28"/>
      <c r="M79" s="28"/>
      <c r="N79" s="28"/>
      <c r="O79" s="28"/>
    </row>
    <row r="80" ht="14" customHeight="1">
      <c r="A80" t="s" s="66">
        <v>23</v>
      </c>
      <c r="B80" t="s" s="75">
        <v>24</v>
      </c>
      <c r="C80" s="76">
        <v>3.5</v>
      </c>
      <c r="D80" s="77"/>
      <c r="E80" s="78">
        <f>C80*D80</f>
        <v>0</v>
      </c>
      <c r="F80" s="62"/>
      <c r="G80" t="s" s="71">
        <v>25</v>
      </c>
      <c r="H80" t="s" s="72">
        <v>22</v>
      </c>
      <c r="I80" s="68">
        <v>8.699999999999999</v>
      </c>
      <c r="J80" s="73"/>
      <c r="K80" s="74">
        <f>I80*J80</f>
        <v>0</v>
      </c>
      <c r="L80" s="28"/>
      <c r="M80" s="28"/>
      <c r="N80" s="28"/>
      <c r="O80" s="28"/>
    </row>
    <row r="81" ht="14" customHeight="1">
      <c r="A81" t="s" s="71">
        <v>26</v>
      </c>
      <c r="B81" t="s" s="79">
        <v>20</v>
      </c>
      <c r="C81" s="80">
        <v>15.75</v>
      </c>
      <c r="D81" s="81"/>
      <c r="E81" s="82">
        <f>C81*D81</f>
        <v>0</v>
      </c>
      <c r="F81" s="62"/>
      <c r="G81" t="s" s="71">
        <v>27</v>
      </c>
      <c r="H81" t="s" s="72">
        <v>22</v>
      </c>
      <c r="I81" s="68">
        <v>8.699999999999999</v>
      </c>
      <c r="J81" s="73"/>
      <c r="K81" s="74">
        <f>I81*J81</f>
        <v>0</v>
      </c>
      <c r="L81" s="28"/>
      <c r="M81" s="28"/>
      <c r="N81" s="28"/>
      <c r="O81" s="28"/>
    </row>
    <row r="82" ht="14" customHeight="1">
      <c r="A82" t="s" s="71">
        <v>28</v>
      </c>
      <c r="B82" t="s" s="83">
        <v>29</v>
      </c>
      <c r="C82" s="84">
        <v>2.5</v>
      </c>
      <c r="D82" s="69"/>
      <c r="E82" s="70">
        <f>C82*D82</f>
        <v>0</v>
      </c>
      <c r="F82" s="62"/>
      <c r="G82" t="s" s="85">
        <v>30</v>
      </c>
      <c r="H82" t="s" s="72">
        <v>22</v>
      </c>
      <c r="I82" s="68">
        <v>8.699999999999999</v>
      </c>
      <c r="J82" s="73"/>
      <c r="K82" s="74">
        <f>I82*J82</f>
        <v>0</v>
      </c>
      <c r="L82" s="28"/>
      <c r="M82" s="28"/>
      <c r="N82" s="28"/>
      <c r="O82" s="28"/>
    </row>
    <row r="83" ht="14" customHeight="1">
      <c r="A83" t="s" s="66">
        <v>31</v>
      </c>
      <c r="B83" t="s" s="75">
        <v>32</v>
      </c>
      <c r="C83" s="76">
        <v>9</v>
      </c>
      <c r="D83" s="86"/>
      <c r="E83" s="78">
        <f>C83*D83</f>
        <v>0</v>
      </c>
      <c r="F83" s="62"/>
      <c r="G83" t="s" s="71">
        <v>33</v>
      </c>
      <c r="H83" t="s" s="72">
        <v>22</v>
      </c>
      <c r="I83" s="68">
        <v>8.699999999999999</v>
      </c>
      <c r="J83" s="73"/>
      <c r="K83" s="74">
        <f>I83*J83</f>
        <v>0</v>
      </c>
      <c r="L83" s="28"/>
      <c r="M83" s="28"/>
      <c r="N83" s="28"/>
      <c r="O83" s="28"/>
    </row>
    <row r="84" ht="14" customHeight="1">
      <c r="A84" t="s" s="71">
        <v>34</v>
      </c>
      <c r="B84" t="s" s="79">
        <v>29</v>
      </c>
      <c r="C84" s="80">
        <v>2.2</v>
      </c>
      <c r="D84" s="87"/>
      <c r="E84" s="82">
        <f>C84*D84</f>
        <v>0</v>
      </c>
      <c r="F84" s="62"/>
      <c r="G84" s="17"/>
      <c r="H84" s="88"/>
      <c r="I84" s="89"/>
      <c r="J84" s="89"/>
      <c r="K84" s="89"/>
      <c r="L84" s="17"/>
      <c r="M84" s="17"/>
      <c r="N84" s="17"/>
      <c r="O84" s="17"/>
    </row>
    <row r="85" ht="14" customHeight="1">
      <c r="A85" s="31"/>
      <c r="B85" s="53"/>
      <c r="C85" s="90"/>
      <c r="D85" s="91"/>
      <c r="E85" s="92"/>
      <c r="F85" s="33"/>
      <c r="G85" t="s" s="93">
        <v>35</v>
      </c>
      <c r="H85" s="94"/>
      <c r="I85" t="s" s="63">
        <v>15</v>
      </c>
      <c r="J85" t="s" s="64">
        <v>16</v>
      </c>
      <c r="K85" t="s" s="65">
        <v>17</v>
      </c>
      <c r="L85" s="28"/>
      <c r="M85" s="28"/>
      <c r="N85" s="28"/>
      <c r="O85" s="28"/>
    </row>
    <row r="86" ht="14" customHeight="1">
      <c r="A86" t="s" s="57">
        <v>36</v>
      </c>
      <c r="B86" s="58"/>
      <c r="C86" t="s" s="63">
        <v>15</v>
      </c>
      <c r="D86" t="s" s="64">
        <v>16</v>
      </c>
      <c r="E86" t="s" s="65">
        <v>17</v>
      </c>
      <c r="F86" s="62"/>
      <c r="G86" t="s" s="85">
        <v>37</v>
      </c>
      <c r="H86" t="s" s="95">
        <v>38</v>
      </c>
      <c r="I86" s="96">
        <v>32.8</v>
      </c>
      <c r="J86" s="97"/>
      <c r="K86" s="70">
        <f>I86*J86</f>
        <v>0</v>
      </c>
      <c r="L86" s="28"/>
      <c r="M86" s="28"/>
      <c r="N86" s="28"/>
      <c r="O86" s="28"/>
    </row>
    <row r="87" ht="14" customHeight="1">
      <c r="A87" t="s" s="71">
        <v>39</v>
      </c>
      <c r="B87" t="s" s="67">
        <v>40</v>
      </c>
      <c r="C87" s="68">
        <v>13.6</v>
      </c>
      <c r="D87" s="73"/>
      <c r="E87" s="74">
        <f>C87*D87</f>
        <v>0</v>
      </c>
      <c r="F87" s="62"/>
      <c r="G87" t="s" s="85">
        <v>41</v>
      </c>
      <c r="H87" t="s" s="95">
        <v>38</v>
      </c>
      <c r="I87" s="96">
        <v>33.8</v>
      </c>
      <c r="J87" s="97"/>
      <c r="K87" s="70">
        <f>I87*J87</f>
        <v>0</v>
      </c>
      <c r="L87" s="28"/>
      <c r="M87" s="28"/>
      <c r="N87" s="28"/>
      <c r="O87" s="28"/>
    </row>
    <row r="88" ht="14" customHeight="1">
      <c r="A88" t="s" s="71">
        <v>42</v>
      </c>
      <c r="B88" t="s" s="67">
        <v>40</v>
      </c>
      <c r="C88" s="68">
        <v>12.5</v>
      </c>
      <c r="D88" s="73"/>
      <c r="E88" s="74">
        <f>C88*D88</f>
        <v>0</v>
      </c>
      <c r="F88" s="62"/>
      <c r="G88" t="s" s="85">
        <v>43</v>
      </c>
      <c r="H88" t="s" s="95">
        <v>38</v>
      </c>
      <c r="I88" s="84">
        <v>31.5</v>
      </c>
      <c r="J88" s="73"/>
      <c r="K88" s="74">
        <f>I88*J88</f>
        <v>0</v>
      </c>
      <c r="L88" s="28"/>
      <c r="M88" s="28"/>
      <c r="N88" s="28"/>
      <c r="O88" s="28"/>
    </row>
    <row r="89" ht="14" customHeight="1">
      <c r="A89" t="s" s="71">
        <v>44</v>
      </c>
      <c r="B89" t="s" s="67">
        <v>40</v>
      </c>
      <c r="C89" s="68">
        <v>13.3</v>
      </c>
      <c r="D89" s="73"/>
      <c r="E89" s="74">
        <f>C89*D89</f>
        <v>0</v>
      </c>
      <c r="F89" s="62"/>
      <c r="G89" t="s" s="85">
        <v>45</v>
      </c>
      <c r="H89" t="s" s="95">
        <v>38</v>
      </c>
      <c r="I89" s="84">
        <v>32.94</v>
      </c>
      <c r="J89" s="73"/>
      <c r="K89" s="74">
        <f>I89*J89</f>
        <v>0</v>
      </c>
      <c r="L89" s="28"/>
      <c r="M89" s="28"/>
      <c r="N89" s="28"/>
      <c r="O89" s="28"/>
    </row>
    <row r="90" ht="14" customHeight="1">
      <c r="A90" t="s" s="71">
        <v>46</v>
      </c>
      <c r="B90" t="s" s="67">
        <v>40</v>
      </c>
      <c r="C90" s="68">
        <v>17.78</v>
      </c>
      <c r="D90" s="73"/>
      <c r="E90" s="74">
        <f>C90*D90</f>
        <v>0</v>
      </c>
      <c r="F90" s="62"/>
      <c r="G90" s="17"/>
      <c r="H90" s="88"/>
      <c r="I90" s="89"/>
      <c r="J90" s="89"/>
      <c r="K90" s="89"/>
      <c r="L90" s="17"/>
      <c r="M90" s="17"/>
      <c r="N90" s="17"/>
      <c r="O90" s="17"/>
    </row>
    <row r="91" ht="14" customHeight="1">
      <c r="A91" t="s" s="71">
        <v>47</v>
      </c>
      <c r="B91" t="s" s="67">
        <v>48</v>
      </c>
      <c r="C91" s="68">
        <v>11.5</v>
      </c>
      <c r="D91" s="73"/>
      <c r="E91" s="74">
        <f>C91*D91</f>
        <v>0</v>
      </c>
      <c r="F91" s="62"/>
      <c r="G91" t="s" s="57">
        <v>49</v>
      </c>
      <c r="H91" s="94"/>
      <c r="I91" t="s" s="63">
        <v>15</v>
      </c>
      <c r="J91" t="s" s="64">
        <v>16</v>
      </c>
      <c r="K91" t="s" s="65">
        <v>17</v>
      </c>
      <c r="L91" s="28"/>
      <c r="M91" s="28"/>
      <c r="N91" s="28"/>
      <c r="O91" s="28"/>
    </row>
    <row r="92" ht="14" customHeight="1">
      <c r="A92" t="s" s="71">
        <v>39</v>
      </c>
      <c r="B92" t="s" s="67">
        <v>50</v>
      </c>
      <c r="C92" s="68">
        <v>4.77</v>
      </c>
      <c r="D92" s="73"/>
      <c r="E92" s="74">
        <f>C92*D92</f>
        <v>0</v>
      </c>
      <c r="F92" s="62"/>
      <c r="G92" t="s" s="71">
        <v>51</v>
      </c>
      <c r="H92" t="s" s="72">
        <v>22</v>
      </c>
      <c r="I92" s="68">
        <v>11.96</v>
      </c>
      <c r="J92" s="73"/>
      <c r="K92" s="74">
        <f>I92*J92</f>
        <v>0</v>
      </c>
      <c r="L92" s="28"/>
      <c r="M92" s="28"/>
      <c r="N92" s="28"/>
      <c r="O92" s="28"/>
    </row>
    <row r="93" ht="14" customHeight="1">
      <c r="A93" t="s" s="71">
        <v>52</v>
      </c>
      <c r="B93" t="s" s="67">
        <v>53</v>
      </c>
      <c r="C93" s="68">
        <v>3.28</v>
      </c>
      <c r="D93" s="73"/>
      <c r="E93" s="74">
        <f>C93*D93</f>
        <v>0</v>
      </c>
      <c r="F93" s="62"/>
      <c r="G93" t="s" s="71">
        <v>54</v>
      </c>
      <c r="H93" t="s" s="72">
        <v>55</v>
      </c>
      <c r="I93" s="68">
        <v>15.9</v>
      </c>
      <c r="J93" s="73"/>
      <c r="K93" s="98"/>
      <c r="L93" s="28"/>
      <c r="M93" s="28"/>
      <c r="N93" s="28"/>
      <c r="O93" s="28"/>
    </row>
    <row r="94" ht="14" customHeight="1">
      <c r="A94" t="s" s="71">
        <v>56</v>
      </c>
      <c r="B94" t="s" s="67">
        <v>50</v>
      </c>
      <c r="C94" s="68">
        <v>5.25</v>
      </c>
      <c r="D94" s="73"/>
      <c r="E94" s="74">
        <f>C94*D94</f>
        <v>0</v>
      </c>
      <c r="F94" s="62"/>
      <c r="G94" t="s" s="71">
        <v>57</v>
      </c>
      <c r="H94" t="s" s="72">
        <v>22</v>
      </c>
      <c r="I94" s="68">
        <v>14.3</v>
      </c>
      <c r="J94" s="73"/>
      <c r="K94" s="74">
        <f>I94*J94</f>
        <v>0</v>
      </c>
      <c r="L94" s="28"/>
      <c r="M94" s="28"/>
      <c r="N94" s="28"/>
      <c r="O94" s="28"/>
    </row>
    <row r="95" ht="14" customHeight="1">
      <c r="A95" t="s" s="71">
        <v>44</v>
      </c>
      <c r="B95" t="s" s="67">
        <v>50</v>
      </c>
      <c r="C95" s="68">
        <v>3.15</v>
      </c>
      <c r="D95" s="73"/>
      <c r="E95" s="74">
        <f>C95*D95</f>
        <v>0</v>
      </c>
      <c r="F95" s="62"/>
      <c r="G95" t="s" s="71">
        <v>58</v>
      </c>
      <c r="H95" t="s" s="72">
        <v>22</v>
      </c>
      <c r="I95" s="68">
        <v>15.8</v>
      </c>
      <c r="J95" s="73"/>
      <c r="K95" s="74">
        <f>I95*J95</f>
        <v>0</v>
      </c>
      <c r="L95" s="28"/>
      <c r="M95" s="28"/>
      <c r="N95" s="28"/>
      <c r="O95" s="28"/>
    </row>
    <row r="96" ht="14" customHeight="1">
      <c r="A96" s="99"/>
      <c r="B96" s="53"/>
      <c r="C96" s="90"/>
      <c r="D96" s="91"/>
      <c r="E96" s="100"/>
      <c r="F96" s="33"/>
      <c r="G96" t="s" s="71">
        <v>59</v>
      </c>
      <c r="H96" t="s" s="72">
        <v>22</v>
      </c>
      <c r="I96" s="68">
        <v>31.2</v>
      </c>
      <c r="J96" s="73"/>
      <c r="K96" s="74">
        <f>I96*J96</f>
        <v>0</v>
      </c>
      <c r="L96" s="28"/>
      <c r="M96" s="28"/>
      <c r="N96" s="28"/>
      <c r="O96" s="28"/>
    </row>
    <row r="97" ht="14" customHeight="1">
      <c r="A97" t="s" s="57">
        <v>60</v>
      </c>
      <c r="B97" s="101"/>
      <c r="C97" t="s" s="63">
        <v>15</v>
      </c>
      <c r="D97" t="s" s="64">
        <v>16</v>
      </c>
      <c r="E97" t="s" s="65">
        <v>17</v>
      </c>
      <c r="F97" s="62"/>
      <c r="G97" s="99"/>
      <c r="H97" s="102"/>
      <c r="I97" s="103"/>
      <c r="J97" s="103"/>
      <c r="K97" s="103"/>
      <c r="L97" s="17"/>
      <c r="M97" s="17"/>
      <c r="N97" s="17"/>
      <c r="O97" s="17"/>
    </row>
    <row r="98" ht="14" customHeight="1">
      <c r="A98" t="s" s="71">
        <v>61</v>
      </c>
      <c r="B98" t="s" s="104">
        <v>62</v>
      </c>
      <c r="C98" s="68">
        <v>4.2</v>
      </c>
      <c r="D98" s="73"/>
      <c r="E98" s="74">
        <f>C98*D98</f>
        <v>0</v>
      </c>
      <c r="F98" s="62"/>
      <c r="G98" t="s" s="57">
        <v>63</v>
      </c>
      <c r="H98" s="58"/>
      <c r="I98" t="s" s="63">
        <v>15</v>
      </c>
      <c r="J98" t="s" s="64">
        <v>16</v>
      </c>
      <c r="K98" t="s" s="65">
        <v>17</v>
      </c>
      <c r="L98" s="28"/>
      <c r="M98" s="28"/>
      <c r="N98" s="28"/>
      <c r="O98" s="28"/>
    </row>
    <row r="99" ht="14" customHeight="1">
      <c r="A99" t="s" s="71">
        <v>64</v>
      </c>
      <c r="B99" t="s" s="67">
        <v>62</v>
      </c>
      <c r="C99" s="68">
        <v>5.22</v>
      </c>
      <c r="D99" s="73"/>
      <c r="E99" s="74">
        <f>C99*D99</f>
        <v>0</v>
      </c>
      <c r="F99" s="62"/>
      <c r="G99" t="s" s="71">
        <v>65</v>
      </c>
      <c r="H99" t="s" s="105">
        <v>66</v>
      </c>
      <c r="I99" s="106">
        <v>11.63</v>
      </c>
      <c r="J99" s="107"/>
      <c r="K99" s="108">
        <f>I99*J99</f>
        <v>0</v>
      </c>
      <c r="L99" s="28"/>
      <c r="M99" s="28"/>
      <c r="N99" s="28"/>
      <c r="O99" s="28"/>
    </row>
    <row r="100" ht="14" customHeight="1">
      <c r="A100" t="s" s="71">
        <v>67</v>
      </c>
      <c r="B100" t="s" s="67">
        <v>62</v>
      </c>
      <c r="C100" s="68">
        <v>4.2</v>
      </c>
      <c r="D100" s="73"/>
      <c r="E100" s="74">
        <f>C100*D100</f>
        <v>0</v>
      </c>
      <c r="F100" s="62"/>
      <c r="G100" t="s" s="71">
        <v>68</v>
      </c>
      <c r="H100" t="s" s="105">
        <v>66</v>
      </c>
      <c r="I100" s="106">
        <v>7.3</v>
      </c>
      <c r="J100" s="107"/>
      <c r="K100" s="108">
        <f>I100*J100</f>
        <v>0</v>
      </c>
      <c r="L100" s="28"/>
      <c r="M100" s="28"/>
      <c r="N100" s="28"/>
      <c r="O100" s="28"/>
    </row>
    <row r="101" ht="14" customHeight="1">
      <c r="A101" s="99"/>
      <c r="B101" s="102"/>
      <c r="C101" s="103"/>
      <c r="D101" s="103"/>
      <c r="E101" s="103"/>
      <c r="F101" s="33"/>
      <c r="G101" t="s" s="71">
        <v>69</v>
      </c>
      <c r="H101" t="s" s="105">
        <v>66</v>
      </c>
      <c r="I101" s="106">
        <v>16.4</v>
      </c>
      <c r="J101" s="107"/>
      <c r="K101" s="108">
        <f>I101*J101</f>
        <v>0</v>
      </c>
      <c r="L101" s="28"/>
      <c r="M101" s="28"/>
      <c r="N101" s="28"/>
      <c r="O101" s="28"/>
    </row>
    <row r="102" ht="14" customHeight="1">
      <c r="A102" t="s" s="57">
        <v>70</v>
      </c>
      <c r="B102" s="58"/>
      <c r="C102" t="s" s="63">
        <v>15</v>
      </c>
      <c r="D102" t="s" s="64">
        <v>16</v>
      </c>
      <c r="E102" t="s" s="65">
        <v>17</v>
      </c>
      <c r="F102" s="62"/>
      <c r="G102" t="s" s="71">
        <v>71</v>
      </c>
      <c r="H102" t="s" s="105">
        <v>66</v>
      </c>
      <c r="I102" s="106">
        <v>12.6</v>
      </c>
      <c r="J102" s="107"/>
      <c r="K102" s="108">
        <f>I102*J102</f>
        <v>0</v>
      </c>
      <c r="L102" s="28"/>
      <c r="M102" s="28"/>
      <c r="N102" s="28"/>
      <c r="O102" s="28"/>
    </row>
    <row r="103" ht="14" customHeight="1">
      <c r="A103" t="s" s="71">
        <v>72</v>
      </c>
      <c r="B103" t="s" s="67">
        <v>62</v>
      </c>
      <c r="C103" s="68">
        <v>3.95</v>
      </c>
      <c r="D103" s="73"/>
      <c r="E103" s="74">
        <f>C103*D103</f>
        <v>0</v>
      </c>
      <c r="F103" s="62"/>
      <c r="G103" t="s" s="71">
        <v>73</v>
      </c>
      <c r="H103" t="s" s="72">
        <v>66</v>
      </c>
      <c r="I103" s="68">
        <v>14.9</v>
      </c>
      <c r="J103" s="109"/>
      <c r="K103" s="74">
        <f>I103*J103</f>
        <v>0</v>
      </c>
      <c r="L103" s="28"/>
      <c r="M103" s="28"/>
      <c r="N103" s="28"/>
      <c r="O103" s="28"/>
    </row>
    <row r="104" ht="14" customHeight="1">
      <c r="A104" t="s" s="71">
        <v>74</v>
      </c>
      <c r="B104" t="s" s="67">
        <v>62</v>
      </c>
      <c r="C104" s="68">
        <v>3.95</v>
      </c>
      <c r="D104" s="73"/>
      <c r="E104" s="74">
        <f>C104*D104</f>
        <v>0</v>
      </c>
      <c r="F104" s="62"/>
      <c r="G104" s="17"/>
      <c r="H104" s="88"/>
      <c r="I104" s="89"/>
      <c r="J104" s="89"/>
      <c r="K104" s="89"/>
      <c r="L104" s="17"/>
      <c r="M104" s="17"/>
      <c r="N104" s="17"/>
      <c r="O104" s="17"/>
    </row>
    <row r="105" ht="14" customHeight="1">
      <c r="A105" t="s" s="71">
        <v>75</v>
      </c>
      <c r="B105" t="s" s="67">
        <v>62</v>
      </c>
      <c r="C105" s="68">
        <v>3.95</v>
      </c>
      <c r="D105" s="73"/>
      <c r="E105" s="74">
        <f>C105*D105</f>
        <v>0</v>
      </c>
      <c r="F105" s="62"/>
      <c r="G105" t="s" s="57">
        <v>76</v>
      </c>
      <c r="H105" s="110"/>
      <c r="I105" t="s" s="63">
        <v>15</v>
      </c>
      <c r="J105" t="s" s="64">
        <v>16</v>
      </c>
      <c r="K105" t="s" s="65">
        <v>17</v>
      </c>
      <c r="L105" s="28"/>
      <c r="M105" s="28"/>
      <c r="N105" s="28"/>
      <c r="O105" s="28"/>
    </row>
    <row r="106" ht="14" customHeight="1">
      <c r="A106" t="s" s="71">
        <v>77</v>
      </c>
      <c r="B106" t="s" s="67">
        <v>62</v>
      </c>
      <c r="C106" s="68">
        <v>3.95</v>
      </c>
      <c r="D106" s="73"/>
      <c r="E106" s="74">
        <f>C106*D106</f>
        <v>0</v>
      </c>
      <c r="F106" s="62"/>
      <c r="G106" t="s" s="71">
        <v>78</v>
      </c>
      <c r="H106" t="s" s="72">
        <v>66</v>
      </c>
      <c r="I106" s="68">
        <v>13.4</v>
      </c>
      <c r="J106" s="73"/>
      <c r="K106" s="74">
        <f>I106*J106</f>
        <v>0</v>
      </c>
      <c r="L106" s="28"/>
      <c r="M106" s="28"/>
      <c r="N106" s="28"/>
      <c r="O106" s="28"/>
    </row>
    <row r="107" ht="14" customHeight="1">
      <c r="A107" t="s" s="66">
        <v>79</v>
      </c>
      <c r="B107" t="s" s="67">
        <v>62</v>
      </c>
      <c r="C107" s="68">
        <v>3.95</v>
      </c>
      <c r="D107" s="73"/>
      <c r="E107" s="74">
        <f>C107*D107</f>
        <v>0</v>
      </c>
      <c r="F107" s="62"/>
      <c r="G107" t="s" s="71">
        <v>80</v>
      </c>
      <c r="H107" t="s" s="72">
        <v>66</v>
      </c>
      <c r="I107" s="68">
        <v>9.6</v>
      </c>
      <c r="J107" s="73"/>
      <c r="K107" s="74">
        <f>I107*J107</f>
        <v>0</v>
      </c>
      <c r="L107" s="28"/>
      <c r="M107" s="28"/>
      <c r="N107" s="28"/>
      <c r="O107" s="28"/>
    </row>
    <row r="108" ht="14" customHeight="1">
      <c r="A108" t="s" s="66">
        <v>81</v>
      </c>
      <c r="B108" t="s" s="67">
        <v>62</v>
      </c>
      <c r="C108" s="68">
        <v>3.95</v>
      </c>
      <c r="D108" s="73"/>
      <c r="E108" s="74">
        <f>C108*D108</f>
        <v>0</v>
      </c>
      <c r="F108" s="62"/>
      <c r="G108" t="s" s="71">
        <v>82</v>
      </c>
      <c r="H108" t="s" s="72">
        <v>83</v>
      </c>
      <c r="I108" s="68">
        <v>7.6</v>
      </c>
      <c r="J108" s="73"/>
      <c r="K108" s="74">
        <f>I108*J108</f>
        <v>0</v>
      </c>
      <c r="L108" s="28"/>
      <c r="M108" s="28"/>
      <c r="N108" s="28"/>
      <c r="O108" s="28"/>
    </row>
    <row r="109" ht="14" customHeight="1">
      <c r="A109" s="17"/>
      <c r="B109" s="88"/>
      <c r="C109" s="89"/>
      <c r="D109" s="89"/>
      <c r="E109" s="111"/>
      <c r="F109" s="62"/>
      <c r="G109" s="99"/>
      <c r="H109" s="102"/>
      <c r="I109" s="103"/>
      <c r="J109" s="103"/>
      <c r="K109" s="103"/>
      <c r="L109" s="17"/>
      <c r="M109" s="17"/>
      <c r="N109" s="17"/>
      <c r="O109" s="17"/>
    </row>
    <row r="110" ht="14" customHeight="1">
      <c r="A110" t="s" s="57">
        <v>84</v>
      </c>
      <c r="B110" s="58"/>
      <c r="C110" t="s" s="63">
        <v>15</v>
      </c>
      <c r="D110" t="s" s="64">
        <v>16</v>
      </c>
      <c r="E110" t="s" s="65">
        <v>17</v>
      </c>
      <c r="F110" s="62"/>
      <c r="G110" t="s" s="57">
        <v>85</v>
      </c>
      <c r="H110" s="112"/>
      <c r="I110" t="s" s="113">
        <v>15</v>
      </c>
      <c r="J110" t="s" s="64">
        <v>16</v>
      </c>
      <c r="K110" t="s" s="65">
        <v>17</v>
      </c>
      <c r="L110" s="28"/>
      <c r="M110" s="28"/>
      <c r="N110" s="28"/>
      <c r="O110" s="28"/>
    </row>
    <row r="111" ht="14" customHeight="1">
      <c r="A111" t="s" s="71">
        <v>86</v>
      </c>
      <c r="B111" t="s" s="67">
        <v>22</v>
      </c>
      <c r="C111" s="68">
        <v>4.72</v>
      </c>
      <c r="D111" s="73"/>
      <c r="E111" s="74">
        <f>C111*D111</f>
        <v>0</v>
      </c>
      <c r="F111" s="62"/>
      <c r="G111" t="s" s="114">
        <v>87</v>
      </c>
      <c r="H111" t="s" s="115">
        <v>22</v>
      </c>
      <c r="I111" s="116">
        <v>4.1</v>
      </c>
      <c r="J111" s="117"/>
      <c r="K111" s="118">
        <f>I111*J111</f>
        <v>0</v>
      </c>
      <c r="L111" s="28"/>
      <c r="M111" s="28"/>
      <c r="N111" s="28"/>
      <c r="O111" s="28"/>
    </row>
    <row r="112" ht="14" customHeight="1">
      <c r="A112" t="s" s="71">
        <v>88</v>
      </c>
      <c r="B112" t="s" s="67">
        <v>89</v>
      </c>
      <c r="C112" s="68">
        <v>7.2</v>
      </c>
      <c r="D112" s="73"/>
      <c r="E112" s="74">
        <f>C112*D112</f>
        <v>0</v>
      </c>
      <c r="F112" s="62"/>
      <c r="G112" t="s" s="71">
        <v>90</v>
      </c>
      <c r="H112" t="s" s="119">
        <v>22</v>
      </c>
      <c r="I112" s="120">
        <v>4.1</v>
      </c>
      <c r="J112" s="121"/>
      <c r="K112" s="74">
        <f>I112*J112</f>
        <v>0</v>
      </c>
      <c r="L112" s="28"/>
      <c r="M112" s="28"/>
      <c r="N112" s="28"/>
      <c r="O112" s="28"/>
    </row>
    <row r="113" ht="14" customHeight="1">
      <c r="A113" t="s" s="71">
        <v>91</v>
      </c>
      <c r="B113" t="s" s="67">
        <v>22</v>
      </c>
      <c r="C113" s="68">
        <v>4.72</v>
      </c>
      <c r="D113" s="73"/>
      <c r="E113" s="74">
        <f>C113*D113</f>
        <v>0</v>
      </c>
      <c r="F113" s="62"/>
      <c r="G113" s="99"/>
      <c r="H113" s="102"/>
      <c r="I113" s="53"/>
      <c r="J113" s="122"/>
      <c r="K113" s="103"/>
      <c r="L113" s="17"/>
      <c r="M113" s="17"/>
      <c r="N113" s="17"/>
      <c r="O113" s="17"/>
    </row>
    <row r="114" ht="14" customHeight="1">
      <c r="A114" t="s" s="66">
        <v>92</v>
      </c>
      <c r="B114" t="s" s="67">
        <v>93</v>
      </c>
      <c r="C114" s="68">
        <v>5.1</v>
      </c>
      <c r="D114" s="73"/>
      <c r="E114" s="74">
        <f>C114*D114</f>
        <v>0</v>
      </c>
      <c r="F114" s="62"/>
      <c r="G114" s="99"/>
      <c r="H114" s="37"/>
      <c r="I114" s="35"/>
      <c r="J114" s="30"/>
      <c r="K114" s="123">
        <f>SUM(K79:K112)</f>
        <v>0</v>
      </c>
      <c r="L114" s="17"/>
      <c r="M114" s="17"/>
      <c r="N114" s="17"/>
      <c r="O114" s="17"/>
    </row>
    <row r="115" ht="14" customHeight="1">
      <c r="A115" t="s" s="66">
        <v>94</v>
      </c>
      <c r="B115" t="s" s="124">
        <v>22</v>
      </c>
      <c r="C115" s="125">
        <v>19.7</v>
      </c>
      <c r="D115" s="126"/>
      <c r="E115" s="127">
        <f>C115*D115</f>
        <v>0</v>
      </c>
      <c r="F115" s="62"/>
      <c r="G115" s="99"/>
      <c r="H115" s="17"/>
      <c r="I115" s="51"/>
      <c r="J115" s="51"/>
      <c r="K115" s="89"/>
      <c r="L115" s="17"/>
      <c r="M115" s="17"/>
      <c r="N115" s="17"/>
      <c r="O115" s="17"/>
    </row>
    <row r="116" ht="14" customHeight="1">
      <c r="A116" s="99"/>
      <c r="B116" s="128"/>
      <c r="C116" s="129"/>
      <c r="D116" s="129"/>
      <c r="E116" s="129"/>
      <c r="F116" s="33"/>
      <c r="G116" t="s" s="57">
        <v>95</v>
      </c>
      <c r="H116" s="130"/>
      <c r="I116" t="s" s="131">
        <v>15</v>
      </c>
      <c r="J116" t="s" s="132">
        <v>16</v>
      </c>
      <c r="K116" t="s" s="133">
        <v>17</v>
      </c>
      <c r="L116" s="28"/>
      <c r="M116" s="28"/>
      <c r="N116" s="28"/>
      <c r="O116" s="28"/>
    </row>
    <row r="117" ht="14" customHeight="1">
      <c r="A117" t="s" s="134">
        <v>96</v>
      </c>
      <c r="B117" s="110"/>
      <c r="C117" t="s" s="63">
        <v>15</v>
      </c>
      <c r="D117" t="s" s="64">
        <v>16</v>
      </c>
      <c r="E117" t="s" s="65">
        <v>17</v>
      </c>
      <c r="F117" s="62"/>
      <c r="G117" t="s" s="135">
        <v>97</v>
      </c>
      <c r="H117" t="s" s="136">
        <v>62</v>
      </c>
      <c r="I117" s="137">
        <v>14.85</v>
      </c>
      <c r="J117" s="138"/>
      <c r="K117" s="139">
        <f>I117*J117</f>
        <v>0</v>
      </c>
      <c r="L117" s="140"/>
      <c r="M117" s="140"/>
      <c r="N117" s="140"/>
      <c r="O117" s="140"/>
    </row>
    <row r="118" ht="14" customHeight="1">
      <c r="A118" t="s" s="71">
        <v>98</v>
      </c>
      <c r="B118" t="s" s="67">
        <v>29</v>
      </c>
      <c r="C118" s="141">
        <v>9.9</v>
      </c>
      <c r="D118" s="142"/>
      <c r="E118" s="143">
        <f>C118*D118</f>
        <v>0</v>
      </c>
      <c r="F118" s="62"/>
      <c r="G118" t="s" s="135">
        <v>99</v>
      </c>
      <c r="H118" t="s" s="136">
        <v>100</v>
      </c>
      <c r="I118" s="137">
        <v>16.06</v>
      </c>
      <c r="J118" s="138"/>
      <c r="K118" s="139">
        <f>I118*J118</f>
        <v>0</v>
      </c>
      <c r="L118" s="140"/>
      <c r="M118" s="140"/>
      <c r="N118" s="140"/>
      <c r="O118" s="140"/>
    </row>
    <row r="119" ht="14" customHeight="1">
      <c r="A119" s="99"/>
      <c r="B119" s="53"/>
      <c r="C119" s="103"/>
      <c r="D119" s="103"/>
      <c r="E119" s="103"/>
      <c r="F119" s="33"/>
      <c r="G119" t="s" s="135">
        <v>101</v>
      </c>
      <c r="H119" t="s" s="136">
        <v>62</v>
      </c>
      <c r="I119" s="137">
        <v>16.53</v>
      </c>
      <c r="J119" s="144"/>
      <c r="K119" s="139">
        <f>I119*J118</f>
        <v>0</v>
      </c>
      <c r="L119" s="140"/>
      <c r="M119" s="140"/>
      <c r="N119" s="140"/>
      <c r="O119" s="140"/>
    </row>
    <row r="120" ht="14" customHeight="1">
      <c r="A120" t="s" s="93">
        <v>102</v>
      </c>
      <c r="B120" s="58"/>
      <c r="C120" t="s" s="63">
        <v>15</v>
      </c>
      <c r="D120" t="s" s="64">
        <v>16</v>
      </c>
      <c r="E120" t="s" s="65">
        <v>17</v>
      </c>
      <c r="F120" s="62"/>
      <c r="G120" t="s" s="135">
        <v>103</v>
      </c>
      <c r="H120" t="s" s="136">
        <v>62</v>
      </c>
      <c r="I120" s="137">
        <v>15.45</v>
      </c>
      <c r="J120" s="138"/>
      <c r="K120" s="139">
        <f>I120*J120</f>
        <v>0</v>
      </c>
      <c r="L120" s="145"/>
      <c r="M120" s="146"/>
      <c r="N120" s="140"/>
      <c r="O120" s="140"/>
    </row>
    <row r="121" ht="14" customHeight="1">
      <c r="A121" t="s" s="71">
        <v>104</v>
      </c>
      <c r="B121" t="s" s="72">
        <v>105</v>
      </c>
      <c r="C121" s="68">
        <v>9.5</v>
      </c>
      <c r="D121" s="147"/>
      <c r="E121" s="74">
        <f>C121*D121</f>
        <v>0</v>
      </c>
      <c r="F121" s="62"/>
      <c r="G121" t="s" s="148">
        <v>106</v>
      </c>
      <c r="H121" t="s" s="136">
        <v>62</v>
      </c>
      <c r="I121" s="137">
        <v>11.5</v>
      </c>
      <c r="J121" s="138"/>
      <c r="K121" s="139">
        <f>I121*J121</f>
        <v>0</v>
      </c>
      <c r="L121" s="145"/>
      <c r="M121" s="146"/>
      <c r="N121" s="140"/>
      <c r="O121" s="140"/>
    </row>
    <row r="122" ht="14" customHeight="1">
      <c r="A122" t="s" s="71">
        <v>107</v>
      </c>
      <c r="B122" t="s" s="72">
        <v>108</v>
      </c>
      <c r="C122" s="68">
        <v>9.630000000000001</v>
      </c>
      <c r="D122" s="147"/>
      <c r="E122" s="74">
        <f>C122*D122</f>
        <v>0</v>
      </c>
      <c r="F122" s="62"/>
      <c r="G122" s="99"/>
      <c r="H122" s="149"/>
      <c r="I122" s="149"/>
      <c r="J122" s="149"/>
      <c r="K122" s="149"/>
      <c r="L122" s="150"/>
      <c r="M122" s="151"/>
      <c r="N122" s="17"/>
      <c r="O122" s="17"/>
    </row>
    <row r="123" ht="14" customHeight="1">
      <c r="A123" t="s" s="152">
        <v>109</v>
      </c>
      <c r="B123" t="s" s="153">
        <v>110</v>
      </c>
      <c r="C123" s="143">
        <v>8.6</v>
      </c>
      <c r="D123" s="154"/>
      <c r="E123" s="74">
        <f>C123*D123</f>
        <v>0</v>
      </c>
      <c r="F123" s="62"/>
      <c r="G123" t="s" s="135">
        <v>111</v>
      </c>
      <c r="H123" t="s" s="136">
        <v>112</v>
      </c>
      <c r="I123" s="137">
        <v>61.2</v>
      </c>
      <c r="J123" s="138"/>
      <c r="K123" s="139">
        <f>I123*J123</f>
        <v>0</v>
      </c>
      <c r="L123" s="145"/>
      <c r="M123" s="146"/>
      <c r="N123" s="140"/>
      <c r="O123" s="140"/>
    </row>
    <row r="124" ht="14" customHeight="1">
      <c r="A124" t="s" s="71">
        <v>113</v>
      </c>
      <c r="B124" t="s" s="72">
        <v>114</v>
      </c>
      <c r="C124" s="68">
        <v>9.5</v>
      </c>
      <c r="D124" s="147"/>
      <c r="E124" s="74">
        <f>C124*D124</f>
        <v>0</v>
      </c>
      <c r="F124" s="62"/>
      <c r="G124" t="s" s="135">
        <v>115</v>
      </c>
      <c r="H124" t="s" s="136">
        <v>116</v>
      </c>
      <c r="I124" s="137">
        <v>49.1</v>
      </c>
      <c r="J124" s="138"/>
      <c r="K124" s="139">
        <f>I124*J124</f>
        <v>0</v>
      </c>
      <c r="L124" s="145"/>
      <c r="M124" s="146"/>
      <c r="N124" s="140"/>
      <c r="O124" s="140"/>
    </row>
    <row r="125" ht="14" customHeight="1">
      <c r="A125" t="s" s="71">
        <v>117</v>
      </c>
      <c r="B125" t="s" s="72">
        <v>118</v>
      </c>
      <c r="C125" s="68">
        <v>8.9</v>
      </c>
      <c r="D125" s="73"/>
      <c r="E125" s="74">
        <f>C125*D125</f>
        <v>0</v>
      </c>
      <c r="F125" s="62"/>
      <c r="G125" s="99"/>
      <c r="H125" s="149"/>
      <c r="I125" s="149"/>
      <c r="J125" s="149"/>
      <c r="K125" s="149"/>
      <c r="L125" s="150"/>
      <c r="M125" s="151"/>
      <c r="N125" s="17"/>
      <c r="O125" s="17"/>
    </row>
    <row r="126" ht="14" customHeight="1">
      <c r="A126" s="17"/>
      <c r="B126" s="155"/>
      <c r="C126" s="155"/>
      <c r="D126" s="155"/>
      <c r="E126" s="155"/>
      <c r="F126" s="33"/>
      <c r="G126" t="s" s="135">
        <v>119</v>
      </c>
      <c r="H126" t="s" s="136">
        <v>120</v>
      </c>
      <c r="I126" s="137">
        <v>36.59</v>
      </c>
      <c r="J126" s="138"/>
      <c r="K126" s="139">
        <f>I126*J126</f>
        <v>0</v>
      </c>
      <c r="L126" s="145"/>
      <c r="M126" s="146"/>
      <c r="N126" s="140"/>
      <c r="O126" s="140"/>
    </row>
    <row r="127" ht="14" customHeight="1">
      <c r="A127" t="s" s="156">
        <v>121</v>
      </c>
      <c r="B127" t="s" s="157">
        <v>83</v>
      </c>
      <c r="C127" s="158">
        <v>7.23</v>
      </c>
      <c r="D127" s="159"/>
      <c r="E127" s="158">
        <f>C127*D127</f>
        <v>0</v>
      </c>
      <c r="F127" s="160"/>
      <c r="G127" t="s" s="135">
        <v>122</v>
      </c>
      <c r="H127" t="s" s="136">
        <v>120</v>
      </c>
      <c r="I127" s="137">
        <v>27.2</v>
      </c>
      <c r="J127" s="138"/>
      <c r="K127" s="139">
        <f>I127*J127</f>
        <v>0</v>
      </c>
      <c r="L127" s="145"/>
      <c r="M127" s="146"/>
      <c r="N127" s="140"/>
      <c r="O127" s="140"/>
    </row>
    <row r="128" ht="14" customHeight="1">
      <c r="A128" s="17"/>
      <c r="B128" s="161"/>
      <c r="C128" s="161"/>
      <c r="D128" s="161"/>
      <c r="E128" s="162"/>
      <c r="F128" s="33"/>
      <c r="G128" t="s" s="135">
        <v>123</v>
      </c>
      <c r="H128" t="s" s="136">
        <v>120</v>
      </c>
      <c r="I128" s="137">
        <v>55</v>
      </c>
      <c r="J128" s="138"/>
      <c r="K128" s="139">
        <f>I128*J128</f>
        <v>0</v>
      </c>
      <c r="L128" s="145"/>
      <c r="M128" s="146"/>
      <c r="N128" s="140"/>
      <c r="O128" s="140"/>
    </row>
    <row r="129" ht="14" customHeight="1">
      <c r="A129" s="99"/>
      <c r="B129" s="99"/>
      <c r="C129" s="37"/>
      <c r="D129" s="35"/>
      <c r="E129" s="123">
        <f>SUM(E78:E84,E87:E95,E98:E100,E103:E108,E111:E115,E118,E121:E125,E127)</f>
        <v>0</v>
      </c>
      <c r="F129" s="33"/>
      <c r="G129" t="s" s="135">
        <v>124</v>
      </c>
      <c r="H129" t="s" s="136">
        <v>120</v>
      </c>
      <c r="I129" s="137">
        <v>55</v>
      </c>
      <c r="J129" s="138"/>
      <c r="K129" s="139">
        <f>I129*J129</f>
        <v>0</v>
      </c>
      <c r="L129" s="145"/>
      <c r="M129" s="146"/>
      <c r="N129" s="140"/>
      <c r="O129" s="140"/>
    </row>
    <row r="130" ht="14" customHeight="1">
      <c r="A130" s="31"/>
      <c r="B130" s="31"/>
      <c r="C130" s="56"/>
      <c r="D130" s="163"/>
      <c r="E130" s="100"/>
      <c r="F130" s="33"/>
      <c r="G130" t="s" s="135">
        <v>125</v>
      </c>
      <c r="H130" t="s" s="136">
        <v>120</v>
      </c>
      <c r="I130" s="137">
        <v>33.81</v>
      </c>
      <c r="J130" s="138"/>
      <c r="K130" s="139">
        <f>I130*J130</f>
        <v>0</v>
      </c>
      <c r="L130" s="145"/>
      <c r="M130" s="146"/>
      <c r="N130" s="140"/>
      <c r="O130" s="140"/>
    </row>
    <row r="131" ht="14" customHeight="1">
      <c r="A131" t="s" s="57">
        <v>126</v>
      </c>
      <c r="B131" s="58"/>
      <c r="C131" t="s" s="63">
        <v>15</v>
      </c>
      <c r="D131" t="s" s="64">
        <v>16</v>
      </c>
      <c r="E131" t="s" s="65">
        <v>17</v>
      </c>
      <c r="F131" s="62"/>
      <c r="G131" t="s" s="135">
        <v>127</v>
      </c>
      <c r="H131" t="s" s="136">
        <v>120</v>
      </c>
      <c r="I131" s="137">
        <v>51.44</v>
      </c>
      <c r="J131" s="138"/>
      <c r="K131" s="139">
        <f>I131*J131</f>
        <v>0</v>
      </c>
      <c r="L131" s="145"/>
      <c r="M131" s="146"/>
      <c r="N131" s="140"/>
      <c r="O131" s="140"/>
    </row>
    <row r="132" ht="14" customHeight="1">
      <c r="A132" t="s" s="71">
        <v>128</v>
      </c>
      <c r="B132" t="s" s="67">
        <v>129</v>
      </c>
      <c r="C132" s="68">
        <v>20.1</v>
      </c>
      <c r="D132" s="73"/>
      <c r="E132" s="74">
        <f>C132*D132</f>
        <v>0</v>
      </c>
      <c r="F132" s="62"/>
      <c r="G132" t="s" s="135">
        <v>130</v>
      </c>
      <c r="H132" t="s" s="136">
        <v>120</v>
      </c>
      <c r="I132" s="137">
        <v>49</v>
      </c>
      <c r="J132" s="138"/>
      <c r="K132" s="139">
        <f>I132*J132</f>
        <v>0</v>
      </c>
      <c r="L132" s="145"/>
      <c r="M132" s="146"/>
      <c r="N132" s="140"/>
      <c r="O132" s="140"/>
    </row>
    <row r="133" ht="14" customHeight="1">
      <c r="A133" t="s" s="71">
        <v>131</v>
      </c>
      <c r="B133" t="s" s="67">
        <v>129</v>
      </c>
      <c r="C133" s="68">
        <v>25.1</v>
      </c>
      <c r="D133" s="73"/>
      <c r="E133" s="74">
        <f>C133*D133</f>
        <v>0</v>
      </c>
      <c r="F133" s="62"/>
      <c r="G133" s="17"/>
      <c r="H133" s="162"/>
      <c r="I133" s="162"/>
      <c r="J133" s="162"/>
      <c r="K133" s="162"/>
      <c r="L133" s="150"/>
      <c r="M133" s="151"/>
      <c r="N133" s="17"/>
      <c r="O133" s="17"/>
    </row>
    <row r="134" ht="14" customHeight="1">
      <c r="A134" t="s" s="66">
        <v>132</v>
      </c>
      <c r="B134" t="s" s="67">
        <v>129</v>
      </c>
      <c r="C134" s="68">
        <v>23.97</v>
      </c>
      <c r="D134" s="73"/>
      <c r="E134" s="74">
        <f>C134*D134</f>
        <v>0</v>
      </c>
      <c r="F134" s="62"/>
      <c r="G134" t="s" s="164">
        <v>95</v>
      </c>
      <c r="H134" s="165"/>
      <c r="I134" t="s" s="166">
        <v>15</v>
      </c>
      <c r="J134" t="s" s="167">
        <v>16</v>
      </c>
      <c r="K134" t="s" s="166">
        <v>17</v>
      </c>
      <c r="L134" s="168"/>
      <c r="M134" s="169"/>
      <c r="N134" s="28"/>
      <c r="O134" s="28"/>
    </row>
    <row r="135" ht="14" customHeight="1">
      <c r="A135" t="s" s="71">
        <v>133</v>
      </c>
      <c r="B135" t="s" s="67">
        <v>129</v>
      </c>
      <c r="C135" s="68">
        <v>29.5</v>
      </c>
      <c r="D135" s="73"/>
      <c r="E135" s="74">
        <f>C135*D135</f>
        <v>0</v>
      </c>
      <c r="F135" s="62"/>
      <c r="G135" t="s" s="170">
        <v>134</v>
      </c>
      <c r="H135" t="s" s="171">
        <v>120</v>
      </c>
      <c r="I135" s="172">
        <v>20.15</v>
      </c>
      <c r="J135" s="165"/>
      <c r="K135" s="165"/>
      <c r="L135" s="168"/>
      <c r="M135" s="169"/>
      <c r="N135" s="28"/>
      <c r="O135" s="28"/>
    </row>
    <row r="136" ht="14" customHeight="1">
      <c r="A136" t="s" s="71">
        <v>135</v>
      </c>
      <c r="B136" t="s" s="124">
        <v>129</v>
      </c>
      <c r="C136" s="125">
        <v>24.3</v>
      </c>
      <c r="D136" s="126"/>
      <c r="E136" s="74">
        <f>C136*D136</f>
        <v>0</v>
      </c>
      <c r="F136" s="62"/>
      <c r="G136" t="s" s="170">
        <v>136</v>
      </c>
      <c r="H136" t="s" s="171">
        <v>120</v>
      </c>
      <c r="I136" s="172">
        <v>26.45</v>
      </c>
      <c r="J136" s="165"/>
      <c r="K136" s="165"/>
      <c r="L136" s="168"/>
      <c r="M136" s="169"/>
      <c r="N136" s="28"/>
      <c r="O136" s="28"/>
    </row>
    <row r="137" ht="14" customHeight="1">
      <c r="A137" t="s" s="173">
        <v>137</v>
      </c>
      <c r="B137" t="s" s="174">
        <v>138</v>
      </c>
      <c r="C137" s="137">
        <v>13</v>
      </c>
      <c r="D137" s="175"/>
      <c r="E137" s="74">
        <f>C137*D137</f>
        <v>0</v>
      </c>
      <c r="F137" s="62"/>
      <c r="G137" t="s" s="170">
        <v>139</v>
      </c>
      <c r="H137" t="s" s="171">
        <v>120</v>
      </c>
      <c r="I137" s="172">
        <v>36.81</v>
      </c>
      <c r="J137" s="165"/>
      <c r="K137" s="165"/>
      <c r="L137" s="168"/>
      <c r="M137" s="169"/>
      <c r="N137" s="28"/>
      <c r="O137" s="28"/>
    </row>
    <row r="138" ht="14" customHeight="1">
      <c r="A138" t="s" s="173">
        <v>140</v>
      </c>
      <c r="B138" t="s" s="176">
        <v>141</v>
      </c>
      <c r="C138" s="137">
        <v>16.11</v>
      </c>
      <c r="D138" s="175"/>
      <c r="E138" s="74">
        <f>C138*D138</f>
        <v>0</v>
      </c>
      <c r="F138" s="62"/>
      <c r="G138" t="s" s="170">
        <v>142</v>
      </c>
      <c r="H138" t="s" s="171">
        <v>120</v>
      </c>
      <c r="I138" s="172">
        <v>21.55</v>
      </c>
      <c r="J138" s="165"/>
      <c r="K138" s="165"/>
      <c r="L138" s="168"/>
      <c r="M138" s="169"/>
      <c r="N138" s="28"/>
      <c r="O138" s="28"/>
    </row>
    <row r="139" ht="14" customHeight="1">
      <c r="A139" t="s" s="66">
        <v>143</v>
      </c>
      <c r="B139" t="s" s="83">
        <v>129</v>
      </c>
      <c r="C139" s="137">
        <v>23.97</v>
      </c>
      <c r="D139" s="175"/>
      <c r="E139" s="127">
        <f>C139*D139</f>
        <v>0</v>
      </c>
      <c r="F139" s="62"/>
      <c r="G139" t="s" s="170">
        <v>144</v>
      </c>
      <c r="H139" t="s" s="171">
        <v>120</v>
      </c>
      <c r="I139" s="172">
        <v>23.9</v>
      </c>
      <c r="J139" s="165"/>
      <c r="K139" s="165"/>
      <c r="L139" s="168"/>
      <c r="M139" s="169"/>
      <c r="N139" s="28"/>
      <c r="O139" s="28"/>
    </row>
    <row r="140" ht="14" customHeight="1">
      <c r="A140" t="s" s="66">
        <v>145</v>
      </c>
      <c r="B140" t="s" s="83">
        <v>146</v>
      </c>
      <c r="C140" s="137">
        <v>3.5</v>
      </c>
      <c r="D140" s="138"/>
      <c r="E140" s="177">
        <f>C140*D140</f>
        <v>0</v>
      </c>
      <c r="F140" s="62"/>
      <c r="G140" s="17"/>
      <c r="H140" s="88"/>
      <c r="I140" s="88"/>
      <c r="J140" s="88"/>
      <c r="K140" s="88"/>
      <c r="L140" s="150"/>
      <c r="M140" s="151"/>
      <c r="N140" s="17"/>
      <c r="O140" s="17"/>
    </row>
    <row r="141" ht="14" customHeight="1">
      <c r="A141" t="s" s="66">
        <v>147</v>
      </c>
      <c r="B141" t="s" s="75">
        <v>148</v>
      </c>
      <c r="C141" s="137">
        <v>3.5</v>
      </c>
      <c r="D141" s="138"/>
      <c r="E141" s="139">
        <f>C141*D141</f>
        <v>0</v>
      </c>
      <c r="F141" s="160"/>
      <c r="G141" t="s" s="178">
        <v>149</v>
      </c>
      <c r="H141" s="179"/>
      <c r="I141" s="179"/>
      <c r="J141" s="179"/>
      <c r="K141" s="51"/>
      <c r="L141" s="150"/>
      <c r="M141" s="151"/>
      <c r="N141" s="17"/>
      <c r="O141" s="17"/>
    </row>
    <row r="142" ht="14" customHeight="1">
      <c r="A142" t="s" s="180">
        <v>150</v>
      </c>
      <c r="B142" s="181"/>
      <c r="C142" s="181"/>
      <c r="D142" s="181"/>
      <c r="E142" s="182"/>
      <c r="F142" s="160"/>
      <c r="G142" t="s" s="71">
        <v>151</v>
      </c>
      <c r="H142" t="s" s="72">
        <v>22</v>
      </c>
      <c r="I142" s="68">
        <v>38</v>
      </c>
      <c r="J142" s="73"/>
      <c r="K142" s="74">
        <f>I142*J142</f>
        <v>0</v>
      </c>
      <c r="L142" s="168"/>
      <c r="M142" s="168"/>
      <c r="N142" s="28"/>
      <c r="O142" s="28"/>
    </row>
    <row r="143" ht="14" customHeight="1">
      <c r="A143" s="17"/>
      <c r="B143" s="17"/>
      <c r="C143" s="17"/>
      <c r="D143" s="17"/>
      <c r="E143" s="183"/>
      <c r="F143" s="33"/>
      <c r="G143" t="s" s="71">
        <v>152</v>
      </c>
      <c r="H143" t="s" s="72">
        <v>22</v>
      </c>
      <c r="I143" s="68">
        <v>35.89</v>
      </c>
      <c r="J143" s="73"/>
      <c r="K143" s="74">
        <f>I143*J143</f>
        <v>0</v>
      </c>
      <c r="L143" s="168"/>
      <c r="M143" s="168"/>
      <c r="N143" s="28"/>
      <c r="O143" s="28"/>
    </row>
    <row r="144" ht="14" customHeight="1">
      <c r="A144" s="31"/>
      <c r="B144" s="31"/>
      <c r="C144" s="37"/>
      <c r="D144" s="35"/>
      <c r="E144" s="184">
        <f>SUM(E132:E142)</f>
        <v>0</v>
      </c>
      <c r="F144" s="33"/>
      <c r="G144" t="s" s="71">
        <v>153</v>
      </c>
      <c r="H144" t="s" s="185">
        <v>22</v>
      </c>
      <c r="I144" s="125">
        <v>61.3</v>
      </c>
      <c r="J144" s="126"/>
      <c r="K144" s="74">
        <f>I144*J144</f>
        <v>0</v>
      </c>
      <c r="L144" s="28"/>
      <c r="M144" s="168"/>
      <c r="N144" s="28"/>
      <c r="O144" s="28"/>
    </row>
    <row r="145" ht="14" customHeight="1">
      <c r="A145" s="31"/>
      <c r="B145" s="31"/>
      <c r="C145" s="56"/>
      <c r="D145" s="163"/>
      <c r="E145" s="186"/>
      <c r="F145" s="33"/>
      <c r="G145" t="s" s="173">
        <v>154</v>
      </c>
      <c r="H145" t="s" s="136">
        <v>83</v>
      </c>
      <c r="I145" s="137">
        <v>56.65</v>
      </c>
      <c r="J145" s="187"/>
      <c r="K145" s="74">
        <f>I145*J145</f>
        <v>0</v>
      </c>
      <c r="L145" s="28"/>
      <c r="M145" s="168"/>
      <c r="N145" s="28"/>
      <c r="O145" s="28"/>
    </row>
    <row r="146" ht="14" customHeight="1">
      <c r="A146" t="s" s="57">
        <v>155</v>
      </c>
      <c r="B146" s="58"/>
      <c r="C146" t="s" s="63">
        <v>15</v>
      </c>
      <c r="D146" t="s" s="64">
        <v>16</v>
      </c>
      <c r="E146" t="s" s="65">
        <v>17</v>
      </c>
      <c r="F146" s="62"/>
      <c r="G146" t="s" s="71">
        <v>156</v>
      </c>
      <c r="H146" t="s" s="188">
        <v>22</v>
      </c>
      <c r="I146" s="189">
        <v>36</v>
      </c>
      <c r="J146" s="190"/>
      <c r="K146" s="74">
        <f>I146*J146</f>
        <v>0</v>
      </c>
      <c r="L146" s="28"/>
      <c r="M146" s="168"/>
      <c r="N146" s="28"/>
      <c r="O146" s="28"/>
    </row>
    <row r="147" ht="14" customHeight="1">
      <c r="A147" t="s" s="71">
        <v>157</v>
      </c>
      <c r="B147" t="s" s="72">
        <v>158</v>
      </c>
      <c r="C147" s="68">
        <v>2.8</v>
      </c>
      <c r="D147" s="73"/>
      <c r="E147" s="74">
        <f>C147*D147</f>
        <v>0</v>
      </c>
      <c r="F147" s="62"/>
      <c r="G147" t="s" s="71">
        <v>159</v>
      </c>
      <c r="H147" t="s" s="72">
        <v>22</v>
      </c>
      <c r="I147" s="68">
        <v>76</v>
      </c>
      <c r="J147" s="73"/>
      <c r="K147" s="74">
        <f>I147*J147</f>
        <v>0</v>
      </c>
      <c r="L147" s="191"/>
      <c r="M147" s="28"/>
      <c r="N147" s="28"/>
      <c r="O147" s="28"/>
    </row>
    <row r="148" ht="14" customHeight="1">
      <c r="A148" t="s" s="71">
        <v>160</v>
      </c>
      <c r="B148" t="s" s="72">
        <v>161</v>
      </c>
      <c r="C148" s="68">
        <v>6.57</v>
      </c>
      <c r="D148" s="73"/>
      <c r="E148" s="74">
        <f>C148*D148</f>
        <v>0</v>
      </c>
      <c r="F148" s="62"/>
      <c r="G148" s="17"/>
      <c r="H148" s="88"/>
      <c r="I148" s="88"/>
      <c r="J148" s="88"/>
      <c r="K148" s="88"/>
      <c r="L148" s="192"/>
      <c r="M148" s="17"/>
      <c r="N148" s="17"/>
      <c r="O148" s="17"/>
    </row>
    <row r="149" ht="14" customHeight="1">
      <c r="A149" t="s" s="71">
        <v>162</v>
      </c>
      <c r="B149" t="s" s="72">
        <v>163</v>
      </c>
      <c r="C149" s="68">
        <v>4.2</v>
      </c>
      <c r="D149" s="73"/>
      <c r="E149" s="74">
        <f>C149*D149</f>
        <v>0</v>
      </c>
      <c r="F149" s="62"/>
      <c r="G149" s="17"/>
      <c r="H149" s="17"/>
      <c r="I149" s="17"/>
      <c r="J149" s="17"/>
      <c r="K149" s="17"/>
      <c r="L149" s="192"/>
      <c r="M149" s="17"/>
      <c r="N149" s="17"/>
      <c r="O149" s="17"/>
    </row>
    <row r="150" ht="14" customHeight="1">
      <c r="A150" t="s" s="71">
        <v>164</v>
      </c>
      <c r="B150" t="s" s="72">
        <v>165</v>
      </c>
      <c r="C150" s="68">
        <v>2.9</v>
      </c>
      <c r="D150" s="73"/>
      <c r="E150" s="74">
        <f>C150*D150</f>
        <v>0</v>
      </c>
      <c r="F150" s="62"/>
      <c r="G150" s="17"/>
      <c r="H150" s="17"/>
      <c r="I150" s="17"/>
      <c r="J150" s="17"/>
      <c r="K150" s="51"/>
      <c r="L150" s="192"/>
      <c r="M150" s="17"/>
      <c r="N150" s="17"/>
      <c r="O150" s="17"/>
    </row>
    <row r="151" ht="14" customHeight="1">
      <c r="A151" t="s" s="71">
        <v>166</v>
      </c>
      <c r="B151" t="s" s="72">
        <v>167</v>
      </c>
      <c r="C151" s="68">
        <v>3.61</v>
      </c>
      <c r="D151" s="73"/>
      <c r="E151" s="74">
        <f>C151*D151</f>
        <v>0</v>
      </c>
      <c r="F151" s="62"/>
      <c r="G151" s="17"/>
      <c r="H151" s="17"/>
      <c r="I151" s="17"/>
      <c r="J151" s="17"/>
      <c r="K151" s="123">
        <f>SUM(K117:K121,K123:K124,K126:K132,K142:K147,K135:K139)</f>
        <v>0</v>
      </c>
      <c r="L151" s="192"/>
      <c r="M151" s="17"/>
      <c r="N151" s="17"/>
      <c r="O151" s="17"/>
    </row>
    <row r="152" ht="14" customHeight="1">
      <c r="A152" t="s" s="71">
        <v>168</v>
      </c>
      <c r="B152" t="s" s="72">
        <v>169</v>
      </c>
      <c r="C152" s="68">
        <v>3.5</v>
      </c>
      <c r="D152" s="73"/>
      <c r="E152" s="74">
        <f>C152*D152</f>
        <v>0</v>
      </c>
      <c r="F152" s="62"/>
      <c r="G152" s="17"/>
      <c r="H152" s="17"/>
      <c r="I152" s="51"/>
      <c r="J152" s="51"/>
      <c r="K152" s="89"/>
      <c r="L152" s="192"/>
      <c r="M152" s="17"/>
      <c r="N152" s="17"/>
      <c r="O152" s="17"/>
    </row>
    <row r="153" ht="14" customHeight="1">
      <c r="A153" t="s" s="71">
        <v>170</v>
      </c>
      <c r="B153" t="s" s="72">
        <v>171</v>
      </c>
      <c r="C153" s="68">
        <v>3.95</v>
      </c>
      <c r="D153" s="73"/>
      <c r="E153" s="74">
        <f>C153*D153</f>
        <v>0</v>
      </c>
      <c r="F153" s="62"/>
      <c r="G153" t="s" s="193">
        <v>172</v>
      </c>
      <c r="H153" s="194"/>
      <c r="I153" t="s" s="131">
        <v>15</v>
      </c>
      <c r="J153" t="s" s="132">
        <v>16</v>
      </c>
      <c r="K153" t="s" s="133">
        <v>17</v>
      </c>
      <c r="L153" s="191"/>
      <c r="M153" s="28"/>
      <c r="N153" s="28"/>
      <c r="O153" s="28"/>
    </row>
    <row r="154" ht="14" customHeight="1">
      <c r="A154" t="s" s="71">
        <v>173</v>
      </c>
      <c r="B154" t="s" s="72">
        <v>167</v>
      </c>
      <c r="C154" s="68">
        <v>4.3</v>
      </c>
      <c r="D154" s="73"/>
      <c r="E154" s="74">
        <f>C154*D154</f>
        <v>0</v>
      </c>
      <c r="F154" s="62"/>
      <c r="G154" t="s" s="173">
        <v>174</v>
      </c>
      <c r="H154" t="s" s="136">
        <v>62</v>
      </c>
      <c r="I154" s="137">
        <v>35.14</v>
      </c>
      <c r="J154" s="138"/>
      <c r="K154" s="139">
        <f>I154*J154</f>
        <v>0</v>
      </c>
      <c r="L154" s="195"/>
      <c r="M154" s="140"/>
      <c r="N154" s="140"/>
      <c r="O154" s="140"/>
    </row>
    <row r="155" ht="14" customHeight="1">
      <c r="A155" t="s" s="71">
        <v>175</v>
      </c>
      <c r="B155" t="s" s="72">
        <v>176</v>
      </c>
      <c r="C155" s="68">
        <v>1.85</v>
      </c>
      <c r="D155" s="73"/>
      <c r="E155" s="74">
        <f>C155*D155</f>
        <v>0</v>
      </c>
      <c r="F155" s="62"/>
      <c r="G155" t="s" s="173">
        <v>177</v>
      </c>
      <c r="H155" t="s" s="136">
        <v>120</v>
      </c>
      <c r="I155" s="137">
        <v>19.89</v>
      </c>
      <c r="J155" s="138"/>
      <c r="K155" s="139">
        <f>I155*J155</f>
        <v>0</v>
      </c>
      <c r="L155" s="195"/>
      <c r="M155" s="140"/>
      <c r="N155" s="140"/>
      <c r="O155" s="140"/>
    </row>
    <row r="156" ht="14" customHeight="1">
      <c r="A156" t="s" s="71">
        <v>178</v>
      </c>
      <c r="B156" t="s" s="72">
        <v>179</v>
      </c>
      <c r="C156" s="68">
        <v>3.7</v>
      </c>
      <c r="D156" s="73"/>
      <c r="E156" s="74">
        <f>C156*D156</f>
        <v>0</v>
      </c>
      <c r="F156" s="62"/>
      <c r="G156" t="s" s="173">
        <v>180</v>
      </c>
      <c r="H156" t="s" s="136">
        <v>62</v>
      </c>
      <c r="I156" s="137">
        <v>35.12</v>
      </c>
      <c r="J156" s="138"/>
      <c r="K156" s="139">
        <f>I156*J156</f>
        <v>0</v>
      </c>
      <c r="L156" s="195"/>
      <c r="M156" s="140"/>
      <c r="N156" s="140"/>
      <c r="O156" s="140"/>
    </row>
    <row r="157" ht="14" customHeight="1">
      <c r="A157" t="s" s="71">
        <v>181</v>
      </c>
      <c r="B157" t="s" s="72">
        <v>179</v>
      </c>
      <c r="C157" s="68">
        <v>3.67</v>
      </c>
      <c r="D157" s="73"/>
      <c r="E157" s="74">
        <f>C157*D157</f>
        <v>0</v>
      </c>
      <c r="F157" s="62"/>
      <c r="G157" t="s" s="173">
        <v>182</v>
      </c>
      <c r="H157" t="s" s="136">
        <v>100</v>
      </c>
      <c r="I157" s="137">
        <v>30.1</v>
      </c>
      <c r="J157" s="138"/>
      <c r="K157" s="139">
        <f>I157*J157</f>
        <v>0</v>
      </c>
      <c r="L157" s="195"/>
      <c r="M157" s="140"/>
      <c r="N157" s="140"/>
      <c r="O157" s="140"/>
    </row>
    <row r="158" ht="14" customHeight="1">
      <c r="A158" t="s" s="71">
        <v>183</v>
      </c>
      <c r="B158" t="s" s="72">
        <v>184</v>
      </c>
      <c r="C158" s="68">
        <v>2.65</v>
      </c>
      <c r="D158" s="73"/>
      <c r="E158" s="74">
        <f>C158*D158</f>
        <v>0</v>
      </c>
      <c r="F158" s="62"/>
      <c r="G158" t="s" s="173">
        <v>185</v>
      </c>
      <c r="H158" t="s" s="136">
        <v>62</v>
      </c>
      <c r="I158" s="137">
        <v>19.6</v>
      </c>
      <c r="J158" s="138"/>
      <c r="K158" s="139">
        <f>I158*J158</f>
        <v>0</v>
      </c>
      <c r="L158" s="195"/>
      <c r="M158" s="140"/>
      <c r="N158" s="140"/>
      <c r="O158" s="140"/>
    </row>
    <row r="159" ht="14" customHeight="1">
      <c r="A159" t="s" s="66">
        <v>186</v>
      </c>
      <c r="B159" t="s" s="72">
        <v>187</v>
      </c>
      <c r="C159" s="68">
        <v>3</v>
      </c>
      <c r="D159" s="73"/>
      <c r="E159" s="74">
        <f>C159*D159</f>
        <v>0</v>
      </c>
      <c r="F159" s="62"/>
      <c r="G159" t="s" s="173">
        <v>188</v>
      </c>
      <c r="H159" t="s" s="136">
        <v>62</v>
      </c>
      <c r="I159" s="137">
        <v>19.6</v>
      </c>
      <c r="J159" s="138"/>
      <c r="K159" s="139">
        <f>I159*J159</f>
        <v>0</v>
      </c>
      <c r="L159" s="195"/>
      <c r="M159" s="140"/>
      <c r="N159" s="140"/>
      <c r="O159" s="140"/>
    </row>
    <row r="160" ht="14" customHeight="1">
      <c r="A160" t="s" s="71">
        <v>189</v>
      </c>
      <c r="B160" t="s" s="72">
        <v>165</v>
      </c>
      <c r="C160" s="68">
        <v>3.9</v>
      </c>
      <c r="D160" s="73"/>
      <c r="E160" s="74">
        <f>C160*D160</f>
        <v>0</v>
      </c>
      <c r="F160" s="62"/>
      <c r="G160" t="s" s="173">
        <v>190</v>
      </c>
      <c r="H160" t="s" s="136">
        <v>62</v>
      </c>
      <c r="I160" s="137">
        <v>14.8</v>
      </c>
      <c r="J160" s="138"/>
      <c r="K160" s="139">
        <f>I160*J160</f>
        <v>0</v>
      </c>
      <c r="L160" s="195"/>
      <c r="M160" s="140"/>
      <c r="N160" s="140"/>
      <c r="O160" s="140"/>
    </row>
    <row r="161" ht="14" customHeight="1">
      <c r="A161" s="17"/>
      <c r="B161" s="88"/>
      <c r="C161" s="88"/>
      <c r="D161" s="88"/>
      <c r="E161" s="88"/>
      <c r="F161" s="17"/>
      <c r="G161" t="s" s="173">
        <v>191</v>
      </c>
      <c r="H161" t="s" s="136">
        <v>62</v>
      </c>
      <c r="I161" s="137">
        <v>14.8</v>
      </c>
      <c r="J161" s="138"/>
      <c r="K161" s="139">
        <f>I161*J161</f>
        <v>0</v>
      </c>
      <c r="L161" s="195"/>
      <c r="M161" s="140"/>
      <c r="N161" s="140"/>
      <c r="O161" s="140"/>
    </row>
    <row r="162" ht="14" customHeight="1">
      <c r="A162" s="17"/>
      <c r="B162" s="17"/>
      <c r="C162" s="17"/>
      <c r="D162" s="17"/>
      <c r="E162" s="51"/>
      <c r="F162" s="17"/>
      <c r="G162" s="17"/>
      <c r="H162" s="161"/>
      <c r="I162" s="161"/>
      <c r="J162" s="161"/>
      <c r="K162" s="161"/>
      <c r="L162" s="192"/>
      <c r="M162" s="17"/>
      <c r="N162" s="17"/>
      <c r="O162" s="17"/>
    </row>
    <row r="163" ht="14" customHeight="1">
      <c r="A163" s="17"/>
      <c r="B163" s="17"/>
      <c r="C163" s="17"/>
      <c r="D163" s="17"/>
      <c r="E163" s="123">
        <f>SUM(E147:E160)</f>
        <v>0</v>
      </c>
      <c r="F163" s="17"/>
      <c r="G163" s="17"/>
      <c r="H163" s="183"/>
      <c r="I163" s="183"/>
      <c r="J163" s="183"/>
      <c r="K163" s="183"/>
      <c r="L163" s="192"/>
      <c r="M163" s="17"/>
      <c r="N163" s="17"/>
      <c r="O163" s="17"/>
    </row>
    <row r="164" ht="14" customHeight="1">
      <c r="A164" s="17"/>
      <c r="B164" s="17"/>
      <c r="C164" s="51"/>
      <c r="D164" s="51"/>
      <c r="E164" s="89"/>
      <c r="F164" s="17"/>
      <c r="G164" t="s" s="135">
        <v>192</v>
      </c>
      <c r="H164" t="s" s="136">
        <v>120</v>
      </c>
      <c r="I164" s="137">
        <v>12.9</v>
      </c>
      <c r="J164" s="138"/>
      <c r="K164" s="139">
        <f>I164*J164</f>
        <v>0</v>
      </c>
      <c r="L164" s="195"/>
      <c r="M164" s="140"/>
      <c r="N164" s="140"/>
      <c r="O164" s="140"/>
    </row>
    <row r="165" ht="14" customHeight="1">
      <c r="A165" t="s" s="57">
        <v>193</v>
      </c>
      <c r="B165" s="94"/>
      <c r="C165" t="s" s="63">
        <v>194</v>
      </c>
      <c r="D165" t="s" s="64">
        <v>16</v>
      </c>
      <c r="E165" t="s" s="65">
        <v>17</v>
      </c>
      <c r="F165" s="196"/>
      <c r="G165" t="s" s="135">
        <v>195</v>
      </c>
      <c r="H165" t="s" s="136">
        <v>120</v>
      </c>
      <c r="I165" s="137">
        <v>15.18</v>
      </c>
      <c r="J165" s="138"/>
      <c r="K165" s="139">
        <f>I165*J165</f>
        <v>0</v>
      </c>
      <c r="L165" s="195"/>
      <c r="M165" s="140"/>
      <c r="N165" s="140"/>
      <c r="O165" s="140"/>
    </row>
    <row r="166" ht="14" customHeight="1">
      <c r="A166" t="s" s="71">
        <v>196</v>
      </c>
      <c r="B166" s="197">
        <v>43559</v>
      </c>
      <c r="C166" s="68">
        <v>2.8</v>
      </c>
      <c r="D166" s="73"/>
      <c r="E166" s="74">
        <f>C166*D166</f>
        <v>0</v>
      </c>
      <c r="F166" s="196"/>
      <c r="G166" t="s" s="135">
        <v>197</v>
      </c>
      <c r="H166" t="s" s="136">
        <v>89</v>
      </c>
      <c r="I166" s="137">
        <v>15.67</v>
      </c>
      <c r="J166" s="138"/>
      <c r="K166" s="139">
        <f>I166*J166</f>
        <v>0</v>
      </c>
      <c r="L166" s="195"/>
      <c r="M166" s="140"/>
      <c r="N166" s="140"/>
      <c r="O166" s="140"/>
    </row>
    <row r="167" ht="14" customHeight="1">
      <c r="A167" t="s" s="71">
        <v>198</v>
      </c>
      <c r="B167" s="197">
        <v>43559</v>
      </c>
      <c r="C167" s="68">
        <v>2.2</v>
      </c>
      <c r="D167" s="73"/>
      <c r="E167" s="74">
        <f>C167*D167</f>
        <v>0</v>
      </c>
      <c r="F167" s="196"/>
      <c r="G167" t="s" s="135">
        <v>199</v>
      </c>
      <c r="H167" t="s" s="136">
        <v>89</v>
      </c>
      <c r="I167" s="137">
        <v>16.18</v>
      </c>
      <c r="J167" s="138"/>
      <c r="K167" s="139">
        <f>I167*J167</f>
        <v>0</v>
      </c>
      <c r="L167" s="195"/>
      <c r="M167" s="140"/>
      <c r="N167" s="140"/>
      <c r="O167" s="140"/>
    </row>
    <row r="168" ht="14" customHeight="1">
      <c r="A168" t="s" s="71">
        <v>200</v>
      </c>
      <c r="B168" s="197">
        <v>43559</v>
      </c>
      <c r="C168" s="68">
        <v>3.1</v>
      </c>
      <c r="D168" s="73"/>
      <c r="E168" s="74">
        <f>C168*D168</f>
        <v>0</v>
      </c>
      <c r="F168" s="196"/>
      <c r="G168" s="17"/>
      <c r="H168" s="161"/>
      <c r="I168" s="161"/>
      <c r="J168" s="161"/>
      <c r="K168" s="198"/>
      <c r="L168" s="192"/>
      <c r="M168" s="17"/>
      <c r="N168" s="17"/>
      <c r="O168" s="17"/>
    </row>
    <row r="169" ht="14" customHeight="1">
      <c r="A169" t="s" s="71">
        <v>201</v>
      </c>
      <c r="B169" s="197">
        <v>43559</v>
      </c>
      <c r="C169" s="68">
        <v>3.2</v>
      </c>
      <c r="D169" s="73"/>
      <c r="E169" s="74">
        <f>C169*D169</f>
        <v>0</v>
      </c>
      <c r="F169" s="62"/>
      <c r="G169" s="99"/>
      <c r="H169" s="99"/>
      <c r="I169" s="99"/>
      <c r="J169" s="99"/>
      <c r="K169" s="199">
        <f>SUM(K154:K167)</f>
        <v>0</v>
      </c>
      <c r="L169" s="192"/>
      <c r="M169" s="17"/>
      <c r="N169" s="17"/>
      <c r="O169" s="17"/>
    </row>
    <row r="170" ht="14" customHeight="1">
      <c r="A170" t="s" s="71">
        <v>202</v>
      </c>
      <c r="B170" s="197">
        <v>43497</v>
      </c>
      <c r="C170" s="68">
        <v>5</v>
      </c>
      <c r="D170" s="73"/>
      <c r="E170" s="74">
        <f>C170*D170</f>
        <v>0</v>
      </c>
      <c r="F170" s="62"/>
      <c r="G170" s="99"/>
      <c r="H170" s="99"/>
      <c r="I170" s="99"/>
      <c r="J170" s="99"/>
      <c r="K170" s="88"/>
      <c r="L170" s="192"/>
      <c r="M170" s="17"/>
      <c r="N170" s="17"/>
      <c r="O170" s="17"/>
    </row>
    <row r="171" ht="14" customHeight="1">
      <c r="A171" t="s" s="71">
        <v>203</v>
      </c>
      <c r="B171" s="197">
        <v>43559</v>
      </c>
      <c r="C171" s="68">
        <v>2.95</v>
      </c>
      <c r="D171" s="73"/>
      <c r="E171" s="74">
        <f>C171*D171</f>
        <v>0</v>
      </c>
      <c r="F171" s="196"/>
      <c r="G171" s="17"/>
      <c r="H171" s="17"/>
      <c r="I171" s="183"/>
      <c r="J171" s="183"/>
      <c r="K171" s="183"/>
      <c r="L171" s="192"/>
      <c r="M171" s="17"/>
      <c r="N171" s="17"/>
      <c r="O171" s="17"/>
    </row>
    <row r="172" ht="14" customHeight="1">
      <c r="A172" t="s" s="71">
        <v>204</v>
      </c>
      <c r="B172" s="197">
        <v>43559</v>
      </c>
      <c r="C172" s="68">
        <v>2.9</v>
      </c>
      <c r="D172" s="73"/>
      <c r="E172" s="74">
        <f>C172*D172</f>
        <v>0</v>
      </c>
      <c r="F172" s="62"/>
      <c r="G172" t="s" s="57">
        <v>205</v>
      </c>
      <c r="H172" s="200"/>
      <c r="I172" t="s" s="201">
        <v>15</v>
      </c>
      <c r="J172" t="s" s="202">
        <v>16</v>
      </c>
      <c r="K172" t="s" s="201">
        <v>17</v>
      </c>
      <c r="L172" s="195"/>
      <c r="M172" s="140"/>
      <c r="N172" s="140"/>
      <c r="O172" s="140"/>
    </row>
    <row r="173" ht="14" customHeight="1">
      <c r="A173" t="s" s="71">
        <v>206</v>
      </c>
      <c r="B173" s="197">
        <v>43559</v>
      </c>
      <c r="C173" s="68">
        <v>2.9</v>
      </c>
      <c r="D173" s="73"/>
      <c r="E173" s="74">
        <f>C173*D173</f>
        <v>0</v>
      </c>
      <c r="F173" s="62"/>
      <c r="G173" t="s" s="71">
        <v>207</v>
      </c>
      <c r="H173" t="s" s="72">
        <v>62</v>
      </c>
      <c r="I173" s="189">
        <v>6.1</v>
      </c>
      <c r="J173" s="190"/>
      <c r="K173" s="203">
        <f>I173*J173</f>
        <v>0</v>
      </c>
      <c r="L173" s="191"/>
      <c r="M173" s="28"/>
      <c r="N173" s="28"/>
      <c r="O173" s="28"/>
    </row>
    <row r="174" ht="14" customHeight="1">
      <c r="A174" t="s" s="71">
        <v>208</v>
      </c>
      <c r="B174" s="197">
        <v>43559</v>
      </c>
      <c r="C174" s="68">
        <v>2.95</v>
      </c>
      <c r="D174" s="73"/>
      <c r="E174" s="74">
        <f>C174*D174</f>
        <v>0</v>
      </c>
      <c r="F174" s="62"/>
      <c r="G174" t="s" s="71">
        <v>209</v>
      </c>
      <c r="H174" t="s" s="72">
        <v>210</v>
      </c>
      <c r="I174" s="68">
        <v>13.2</v>
      </c>
      <c r="J174" s="73"/>
      <c r="K174" s="74">
        <f>I174*J174</f>
        <v>0</v>
      </c>
      <c r="L174" s="191"/>
      <c r="M174" s="28"/>
      <c r="N174" s="28"/>
      <c r="O174" s="28"/>
    </row>
    <row r="175" ht="14" customHeight="1">
      <c r="A175" t="s" s="71">
        <v>211</v>
      </c>
      <c r="B175" s="197">
        <v>43497</v>
      </c>
      <c r="C175" s="68">
        <v>1.9</v>
      </c>
      <c r="D175" s="73"/>
      <c r="E175" s="74">
        <f>C175*D175</f>
        <v>0</v>
      </c>
      <c r="F175" s="62"/>
      <c r="G175" t="s" s="204">
        <v>212</v>
      </c>
      <c r="H175" t="s" s="72">
        <v>213</v>
      </c>
      <c r="I175" s="68">
        <v>11.33</v>
      </c>
      <c r="J175" s="73"/>
      <c r="K175" s="74">
        <f>I175*J175</f>
        <v>0</v>
      </c>
      <c r="L175" s="191"/>
      <c r="M175" s="28"/>
      <c r="N175" s="28"/>
      <c r="O175" s="28"/>
    </row>
    <row r="176" ht="14" customHeight="1">
      <c r="A176" t="s" s="71">
        <v>214</v>
      </c>
      <c r="B176" t="s" s="72">
        <v>215</v>
      </c>
      <c r="C176" s="68">
        <v>1.85</v>
      </c>
      <c r="D176" s="73"/>
      <c r="E176" s="74">
        <f>C176*D176</f>
        <v>0</v>
      </c>
      <c r="F176" s="62"/>
      <c r="G176" t="s" s="71">
        <v>216</v>
      </c>
      <c r="H176" t="s" s="72">
        <v>217</v>
      </c>
      <c r="I176" s="68">
        <v>4</v>
      </c>
      <c r="J176" s="73"/>
      <c r="K176" s="74">
        <f>I176*J176</f>
        <v>0</v>
      </c>
      <c r="L176" s="191"/>
      <c r="M176" s="28"/>
      <c r="N176" s="28"/>
      <c r="O176" s="28"/>
    </row>
    <row r="177" ht="14" customHeight="1">
      <c r="A177" t="s" s="71">
        <v>218</v>
      </c>
      <c r="B177" t="s" s="72">
        <v>219</v>
      </c>
      <c r="C177" s="68">
        <v>1.9</v>
      </c>
      <c r="D177" s="73"/>
      <c r="E177" s="74">
        <f>C177*D177</f>
        <v>0</v>
      </c>
      <c r="F177" s="62"/>
      <c r="G177" t="s" s="71">
        <v>220</v>
      </c>
      <c r="H177" t="s" s="72">
        <v>217</v>
      </c>
      <c r="I177" s="68">
        <v>4</v>
      </c>
      <c r="J177" s="73"/>
      <c r="K177" s="74">
        <f>I177*J177</f>
        <v>0</v>
      </c>
      <c r="L177" s="191"/>
      <c r="M177" s="28"/>
      <c r="N177" s="28"/>
      <c r="O177" s="28"/>
    </row>
    <row r="178" ht="14" customHeight="1">
      <c r="A178" t="s" s="71">
        <v>221</v>
      </c>
      <c r="B178" t="s" s="72">
        <v>222</v>
      </c>
      <c r="C178" s="68">
        <v>1.9</v>
      </c>
      <c r="D178" s="73"/>
      <c r="E178" s="74">
        <f>C178*D178</f>
        <v>0</v>
      </c>
      <c r="F178" s="62"/>
      <c r="G178" t="s" s="71">
        <v>223</v>
      </c>
      <c r="H178" t="s" s="72">
        <v>217</v>
      </c>
      <c r="I178" s="68">
        <v>4.35</v>
      </c>
      <c r="J178" s="73"/>
      <c r="K178" s="74">
        <f>I178*J178</f>
        <v>0</v>
      </c>
      <c r="L178" s="191"/>
      <c r="M178" s="28"/>
      <c r="N178" s="28"/>
      <c r="O178" s="28"/>
    </row>
    <row r="179" ht="14" customHeight="1">
      <c r="A179" t="s" s="71">
        <v>224</v>
      </c>
      <c r="B179" t="s" s="72">
        <v>215</v>
      </c>
      <c r="C179" s="68">
        <v>4.5</v>
      </c>
      <c r="D179" s="73"/>
      <c r="E179" s="74">
        <f>C179*D179</f>
        <v>0</v>
      </c>
      <c r="F179" s="62"/>
      <c r="G179" t="s" s="71">
        <v>225</v>
      </c>
      <c r="H179" t="s" s="72">
        <v>226</v>
      </c>
      <c r="I179" s="68">
        <v>2.9</v>
      </c>
      <c r="J179" s="73"/>
      <c r="K179" s="74">
        <f>I179*J179</f>
        <v>0</v>
      </c>
      <c r="L179" s="191"/>
      <c r="M179" s="28"/>
      <c r="N179" s="28"/>
      <c r="O179" s="28"/>
    </row>
    <row r="180" ht="14" customHeight="1">
      <c r="A180" t="s" s="71">
        <v>227</v>
      </c>
      <c r="B180" t="s" s="72">
        <v>228</v>
      </c>
      <c r="C180" s="68">
        <v>3.9</v>
      </c>
      <c r="D180" s="73"/>
      <c r="E180" s="74">
        <f>C180*D180</f>
        <v>0</v>
      </c>
      <c r="F180" s="62"/>
      <c r="G180" t="s" s="71">
        <v>229</v>
      </c>
      <c r="H180" t="s" s="72">
        <v>230</v>
      </c>
      <c r="I180" s="68">
        <v>1.6</v>
      </c>
      <c r="J180" s="73"/>
      <c r="K180" s="74">
        <f>I180*J180</f>
        <v>0</v>
      </c>
      <c r="L180" s="191"/>
      <c r="M180" s="28"/>
      <c r="N180" s="28"/>
      <c r="O180" s="28"/>
    </row>
    <row r="181" ht="14" customHeight="1">
      <c r="A181" t="s" s="71">
        <v>231</v>
      </c>
      <c r="B181" s="197">
        <v>43497</v>
      </c>
      <c r="C181" s="68">
        <v>2.5</v>
      </c>
      <c r="D181" s="73"/>
      <c r="E181" s="74">
        <f>C181*D181</f>
        <v>0</v>
      </c>
      <c r="F181" s="62"/>
      <c r="G181" t="s" s="71">
        <v>232</v>
      </c>
      <c r="H181" t="s" s="72">
        <v>233</v>
      </c>
      <c r="I181" s="68">
        <v>2</v>
      </c>
      <c r="J181" s="73"/>
      <c r="K181" s="74">
        <f>I181*J181</f>
        <v>0</v>
      </c>
      <c r="L181" s="191"/>
      <c r="M181" s="28"/>
      <c r="N181" s="28"/>
      <c r="O181" s="28"/>
    </row>
    <row r="182" ht="14" customHeight="1">
      <c r="A182" t="s" s="71">
        <v>234</v>
      </c>
      <c r="B182" s="197">
        <v>43497</v>
      </c>
      <c r="C182" s="68">
        <v>1.6</v>
      </c>
      <c r="D182" s="73"/>
      <c r="E182" s="74">
        <f>C182*D182</f>
        <v>0</v>
      </c>
      <c r="F182" s="62"/>
      <c r="G182" t="s" s="205">
        <v>235</v>
      </c>
      <c r="H182" t="s" s="206">
        <v>236</v>
      </c>
      <c r="I182" s="143">
        <v>3.11</v>
      </c>
      <c r="J182" s="154"/>
      <c r="K182" s="74">
        <f>I182*J182</f>
        <v>0</v>
      </c>
      <c r="L182" s="191"/>
      <c r="M182" s="28"/>
      <c r="N182" s="28"/>
      <c r="O182" s="28"/>
    </row>
    <row r="183" ht="14" customHeight="1">
      <c r="A183" t="s" s="71">
        <v>237</v>
      </c>
      <c r="B183" s="197">
        <v>43497</v>
      </c>
      <c r="C183" s="68">
        <v>2</v>
      </c>
      <c r="D183" s="73"/>
      <c r="E183" s="74">
        <f>C183*D183</f>
        <v>0</v>
      </c>
      <c r="F183" s="62"/>
      <c r="G183" t="s" s="207">
        <v>238</v>
      </c>
      <c r="H183" s="90"/>
      <c r="I183" s="90"/>
      <c r="J183" s="91"/>
      <c r="K183" s="100"/>
      <c r="L183" s="192"/>
      <c r="M183" s="17"/>
      <c r="N183" s="17"/>
      <c r="O183" s="17"/>
    </row>
    <row r="184" ht="14" customHeight="1">
      <c r="A184" t="s" s="71">
        <v>239</v>
      </c>
      <c r="B184" s="197">
        <v>43497</v>
      </c>
      <c r="C184" s="68">
        <v>1.5</v>
      </c>
      <c r="D184" s="73"/>
      <c r="E184" s="74">
        <f>C184*D184</f>
        <v>0</v>
      </c>
      <c r="F184" s="62"/>
      <c r="G184" t="s" s="71">
        <v>240</v>
      </c>
      <c r="H184" t="s" s="72">
        <v>241</v>
      </c>
      <c r="I184" s="68">
        <v>3.5</v>
      </c>
      <c r="J184" s="73"/>
      <c r="K184" s="74">
        <f>I184*J184</f>
        <v>0</v>
      </c>
      <c r="L184" s="208"/>
      <c r="M184" s="28"/>
      <c r="N184" s="28"/>
      <c r="O184" s="28"/>
    </row>
    <row r="185" ht="14" customHeight="1">
      <c r="A185" t="s" s="71">
        <v>242</v>
      </c>
      <c r="B185" t="s" s="185">
        <v>243</v>
      </c>
      <c r="C185" s="125">
        <v>4.1</v>
      </c>
      <c r="D185" s="126"/>
      <c r="E185" s="74">
        <f>C186*D185</f>
        <v>0</v>
      </c>
      <c r="F185" s="62"/>
      <c r="G185" t="s" s="71">
        <v>244</v>
      </c>
      <c r="H185" t="s" s="72">
        <v>245</v>
      </c>
      <c r="I185" s="68">
        <v>3.45</v>
      </c>
      <c r="J185" s="73"/>
      <c r="K185" s="74">
        <f>I185*J185</f>
        <v>0</v>
      </c>
      <c r="L185" s="191"/>
      <c r="M185" s="28"/>
      <c r="N185" s="28"/>
      <c r="O185" s="28"/>
    </row>
    <row r="186" ht="14" customHeight="1">
      <c r="A186" t="s" s="209">
        <v>246</v>
      </c>
      <c r="B186" t="s" s="210">
        <v>163</v>
      </c>
      <c r="C186" s="211">
        <v>4.2</v>
      </c>
      <c r="D186" s="212"/>
      <c r="E186" s="74">
        <f>C187*D186</f>
        <v>0</v>
      </c>
      <c r="F186" s="62"/>
      <c r="G186" t="s" s="71">
        <v>247</v>
      </c>
      <c r="H186" t="s" s="72">
        <v>248</v>
      </c>
      <c r="I186" s="68">
        <v>3.55</v>
      </c>
      <c r="J186" s="73"/>
      <c r="K186" s="74">
        <f>I186*J186</f>
        <v>0</v>
      </c>
      <c r="L186" s="208"/>
      <c r="M186" s="28"/>
      <c r="N186" s="28"/>
      <c r="O186" s="28"/>
    </row>
    <row r="187" ht="14" customHeight="1">
      <c r="A187" t="s" s="71">
        <v>249</v>
      </c>
      <c r="B187" t="s" s="72">
        <v>250</v>
      </c>
      <c r="C187" s="68">
        <v>2.95</v>
      </c>
      <c r="D187" s="73"/>
      <c r="E187" s="74">
        <f>C187*D187</f>
        <v>0</v>
      </c>
      <c r="F187" s="62"/>
      <c r="G187" t="s" s="71">
        <v>251</v>
      </c>
      <c r="H187" t="s" s="72">
        <v>252</v>
      </c>
      <c r="I187" s="68">
        <v>5.6</v>
      </c>
      <c r="J187" s="73"/>
      <c r="K187" s="74">
        <f>I187*J187</f>
        <v>0</v>
      </c>
      <c r="L187" s="28"/>
      <c r="M187" s="28"/>
      <c r="N187" s="28"/>
      <c r="O187" s="28"/>
    </row>
    <row r="188" ht="14" customHeight="1">
      <c r="A188" t="s" s="71">
        <v>253</v>
      </c>
      <c r="B188" t="s" s="72">
        <v>250</v>
      </c>
      <c r="C188" s="68">
        <v>1.5</v>
      </c>
      <c r="D188" s="73"/>
      <c r="E188" s="74">
        <f>C188*D188</f>
        <v>0</v>
      </c>
      <c r="F188" s="62"/>
      <c r="G188" t="s" s="71">
        <v>254</v>
      </c>
      <c r="H188" t="s" s="72">
        <v>255</v>
      </c>
      <c r="I188" s="68">
        <v>4.1</v>
      </c>
      <c r="J188" s="73"/>
      <c r="K188" s="74">
        <f>I188*J188</f>
        <v>0</v>
      </c>
      <c r="L188" s="28"/>
      <c r="M188" s="28"/>
      <c r="N188" s="28"/>
      <c r="O188" s="28"/>
    </row>
    <row r="189" ht="14" customHeight="1">
      <c r="A189" t="s" s="71">
        <v>256</v>
      </c>
      <c r="B189" t="s" s="72">
        <v>250</v>
      </c>
      <c r="C189" s="68">
        <v>1.5</v>
      </c>
      <c r="D189" s="73"/>
      <c r="E189" s="74">
        <f>C189*D189</f>
        <v>0</v>
      </c>
      <c r="F189" s="62"/>
      <c r="G189" t="s" s="71">
        <v>257</v>
      </c>
      <c r="H189" t="s" s="72">
        <v>258</v>
      </c>
      <c r="I189" s="68">
        <v>1.25</v>
      </c>
      <c r="J189" s="73"/>
      <c r="K189" s="74">
        <f>I189*J189</f>
        <v>0</v>
      </c>
      <c r="L189" s="28"/>
      <c r="M189" s="28"/>
      <c r="N189" s="28"/>
      <c r="O189" s="28"/>
    </row>
    <row r="190" ht="14" customHeight="1">
      <c r="A190" t="s" s="71">
        <v>259</v>
      </c>
      <c r="B190" t="s" s="72">
        <v>260</v>
      </c>
      <c r="C190" s="68">
        <v>3.9</v>
      </c>
      <c r="D190" s="73"/>
      <c r="E190" s="74">
        <f>C190*D190</f>
        <v>0</v>
      </c>
      <c r="F190" s="62"/>
      <c r="G190" t="s" s="71">
        <v>261</v>
      </c>
      <c r="H190" t="s" s="72">
        <v>262</v>
      </c>
      <c r="I190" s="68">
        <v>2.15</v>
      </c>
      <c r="J190" s="73"/>
      <c r="K190" s="74">
        <f>I190*J190</f>
        <v>0</v>
      </c>
      <c r="L190" s="28"/>
      <c r="M190" s="28"/>
      <c r="N190" s="28"/>
      <c r="O190" s="28"/>
    </row>
    <row r="191" ht="14" customHeight="1">
      <c r="A191" t="s" s="71">
        <v>263</v>
      </c>
      <c r="B191" t="s" s="72">
        <v>219</v>
      </c>
      <c r="C191" s="68">
        <v>4.1</v>
      </c>
      <c r="D191" s="73"/>
      <c r="E191" s="74">
        <f>C191*D191</f>
        <v>0</v>
      </c>
      <c r="F191" s="62"/>
      <c r="G191" t="s" s="66">
        <v>264</v>
      </c>
      <c r="H191" t="s" s="72">
        <v>265</v>
      </c>
      <c r="I191" s="68">
        <v>6.3</v>
      </c>
      <c r="J191" s="73"/>
      <c r="K191" s="74">
        <f>I191*J191</f>
        <v>0</v>
      </c>
      <c r="L191" s="213"/>
      <c r="M191" s="214"/>
      <c r="N191" s="28"/>
      <c r="O191" s="28"/>
    </row>
    <row r="192" ht="14" customHeight="1">
      <c r="A192" t="s" s="71">
        <v>266</v>
      </c>
      <c r="B192" t="s" s="72">
        <v>267</v>
      </c>
      <c r="C192" s="68">
        <v>5.86</v>
      </c>
      <c r="D192" s="73"/>
      <c r="E192" s="74">
        <f>C192*D192</f>
        <v>0</v>
      </c>
      <c r="F192" s="62"/>
      <c r="G192" t="s" s="215">
        <v>268</v>
      </c>
      <c r="H192" t="s" s="216">
        <v>269</v>
      </c>
      <c r="I192" s="217">
        <v>7.3</v>
      </c>
      <c r="J192" s="218"/>
      <c r="K192" s="219">
        <f>I192*J192</f>
        <v>0</v>
      </c>
      <c r="L192" s="213"/>
      <c r="M192" s="214"/>
      <c r="N192" s="28"/>
      <c r="O192" s="28"/>
    </row>
    <row r="193" ht="14" customHeight="1">
      <c r="A193" t="s" s="71">
        <v>270</v>
      </c>
      <c r="B193" t="s" s="72">
        <v>271</v>
      </c>
      <c r="C193" s="68">
        <v>6.5</v>
      </c>
      <c r="D193" s="73"/>
      <c r="E193" s="74">
        <f>C193*D193</f>
        <v>0</v>
      </c>
      <c r="F193" s="62"/>
      <c r="G193" t="s" s="66">
        <v>272</v>
      </c>
      <c r="H193" t="s" s="72">
        <v>250</v>
      </c>
      <c r="I193" s="68">
        <v>7.89</v>
      </c>
      <c r="J193" s="73"/>
      <c r="K193" s="74">
        <f>I193*J193</f>
        <v>0</v>
      </c>
      <c r="L193" s="213"/>
      <c r="M193" s="214"/>
      <c r="N193" s="28"/>
      <c r="O193" s="28"/>
    </row>
    <row r="194" ht="14" customHeight="1">
      <c r="A194" t="s" s="71">
        <v>273</v>
      </c>
      <c r="B194" t="s" s="72">
        <v>274</v>
      </c>
      <c r="C194" s="68">
        <v>4.6</v>
      </c>
      <c r="D194" s="73"/>
      <c r="E194" s="74">
        <f>C194*D194</f>
        <v>0</v>
      </c>
      <c r="F194" s="62"/>
      <c r="G194" t="s" s="66">
        <v>275</v>
      </c>
      <c r="H194" t="s" s="72">
        <v>276</v>
      </c>
      <c r="I194" s="68">
        <v>4.6</v>
      </c>
      <c r="J194" s="73"/>
      <c r="K194" s="74">
        <f>I194*J194</f>
        <v>0</v>
      </c>
      <c r="L194" s="213"/>
      <c r="M194" s="214"/>
      <c r="N194" s="28"/>
      <c r="O194" s="28"/>
    </row>
    <row r="195" ht="14" customHeight="1">
      <c r="A195" t="s" s="71">
        <v>277</v>
      </c>
      <c r="B195" t="s" s="185">
        <v>278</v>
      </c>
      <c r="C195" s="125">
        <v>6.95</v>
      </c>
      <c r="D195" s="126"/>
      <c r="E195" s="127">
        <f>C195*D195</f>
        <v>0</v>
      </c>
      <c r="F195" s="62"/>
      <c r="G195" t="s" s="66">
        <v>279</v>
      </c>
      <c r="H195" t="s" s="72">
        <v>280</v>
      </c>
      <c r="I195" s="68">
        <v>4.6</v>
      </c>
      <c r="J195" s="73"/>
      <c r="K195" s="74">
        <f>I195*J195</f>
        <v>0</v>
      </c>
      <c r="L195" s="28"/>
      <c r="M195" s="28"/>
      <c r="N195" s="28"/>
      <c r="O195" s="28"/>
    </row>
    <row r="196" ht="14" customHeight="1">
      <c r="A196" t="s" s="173">
        <v>281</v>
      </c>
      <c r="B196" t="s" s="136">
        <v>282</v>
      </c>
      <c r="C196" s="137">
        <v>3</v>
      </c>
      <c r="D196" s="138"/>
      <c r="E196" s="177">
        <f>C196*D196</f>
        <v>0</v>
      </c>
      <c r="F196" s="62"/>
      <c r="G196" t="s" s="66">
        <v>283</v>
      </c>
      <c r="H196" t="s" s="72">
        <v>284</v>
      </c>
      <c r="I196" s="68">
        <v>6.3</v>
      </c>
      <c r="J196" s="73"/>
      <c r="K196" s="74">
        <f>I196*J196</f>
        <v>0</v>
      </c>
      <c r="L196" s="28"/>
      <c r="M196" s="28"/>
      <c r="N196" s="28"/>
      <c r="O196" s="28"/>
    </row>
    <row r="197" ht="14" customHeight="1">
      <c r="A197" t="s" s="173">
        <v>285</v>
      </c>
      <c r="B197" t="s" s="136">
        <v>286</v>
      </c>
      <c r="C197" s="137">
        <v>3</v>
      </c>
      <c r="D197" s="138"/>
      <c r="E197" s="82">
        <f>C197*D197</f>
        <v>0</v>
      </c>
      <c r="F197" s="62"/>
      <c r="G197" t="s" s="207">
        <v>287</v>
      </c>
      <c r="H197" s="90"/>
      <c r="I197" s="90"/>
      <c r="J197" s="91"/>
      <c r="K197" s="100"/>
      <c r="L197" s="17"/>
      <c r="M197" s="17"/>
      <c r="N197" s="17"/>
      <c r="O197" s="17"/>
    </row>
    <row r="198" ht="14" customHeight="1">
      <c r="A198" t="s" s="173">
        <v>288</v>
      </c>
      <c r="B198" t="s" s="136">
        <v>289</v>
      </c>
      <c r="C198" s="137">
        <v>12.5</v>
      </c>
      <c r="D198" s="175"/>
      <c r="E198" s="74">
        <f>C198*D198</f>
        <v>0</v>
      </c>
      <c r="F198" s="62"/>
      <c r="G198" t="s" s="71">
        <v>290</v>
      </c>
      <c r="H198" t="s" s="72">
        <v>291</v>
      </c>
      <c r="I198" s="68">
        <v>3.55</v>
      </c>
      <c r="J198" s="73"/>
      <c r="K198" s="74">
        <f>I198*J198</f>
        <v>0</v>
      </c>
      <c r="L198" s="28"/>
      <c r="M198" s="28"/>
      <c r="N198" s="28"/>
      <c r="O198" s="28"/>
    </row>
    <row r="199" ht="14" customHeight="1">
      <c r="A199" t="s" s="66">
        <v>292</v>
      </c>
      <c r="B199" t="s" s="188">
        <v>293</v>
      </c>
      <c r="C199" s="189">
        <v>8</v>
      </c>
      <c r="D199" s="190"/>
      <c r="E199" s="74">
        <f>C199*D199</f>
        <v>0</v>
      </c>
      <c r="F199" s="62"/>
      <c r="G199" t="s" s="71">
        <v>294</v>
      </c>
      <c r="H199" t="s" s="72">
        <v>291</v>
      </c>
      <c r="I199" s="68">
        <v>3.6</v>
      </c>
      <c r="J199" s="73"/>
      <c r="K199" s="74">
        <f>I199*J199</f>
        <v>0</v>
      </c>
      <c r="L199" s="28"/>
      <c r="M199" s="28"/>
      <c r="N199" s="28"/>
      <c r="O199" s="28"/>
    </row>
    <row r="200" ht="14" customHeight="1">
      <c r="A200" t="s" s="71">
        <v>295</v>
      </c>
      <c r="B200" t="s" s="72">
        <v>296</v>
      </c>
      <c r="C200" s="68">
        <v>3.9</v>
      </c>
      <c r="D200" s="73"/>
      <c r="E200" s="74">
        <f>C200*D200</f>
        <v>0</v>
      </c>
      <c r="F200" s="62"/>
      <c r="G200" t="s" s="71">
        <v>297</v>
      </c>
      <c r="H200" t="s" s="72">
        <v>291</v>
      </c>
      <c r="I200" s="68">
        <v>2.3</v>
      </c>
      <c r="J200" s="73"/>
      <c r="K200" s="74">
        <f>I200*J200</f>
        <v>0</v>
      </c>
      <c r="L200" s="28"/>
      <c r="M200" s="28"/>
      <c r="N200" s="28"/>
      <c r="O200" s="28"/>
    </row>
    <row r="201" ht="14" customHeight="1">
      <c r="A201" t="s" s="71">
        <v>298</v>
      </c>
      <c r="B201" t="s" s="72">
        <v>299</v>
      </c>
      <c r="C201" s="68">
        <v>3.5</v>
      </c>
      <c r="D201" s="73"/>
      <c r="E201" s="74">
        <f>C201*D201</f>
        <v>0</v>
      </c>
      <c r="F201" s="62"/>
      <c r="G201" t="s" s="71">
        <v>300</v>
      </c>
      <c r="H201" t="s" s="72">
        <v>291</v>
      </c>
      <c r="I201" s="68">
        <v>2.2</v>
      </c>
      <c r="J201" s="73"/>
      <c r="K201" s="74">
        <f>I201*J201</f>
        <v>0</v>
      </c>
      <c r="L201" s="28"/>
      <c r="M201" s="28"/>
      <c r="N201" s="28"/>
      <c r="O201" s="28"/>
    </row>
    <row r="202" ht="14" customHeight="1">
      <c r="A202" s="17"/>
      <c r="B202" s="88"/>
      <c r="C202" s="88"/>
      <c r="D202" s="88"/>
      <c r="E202" s="220"/>
      <c r="F202" s="62"/>
      <c r="G202" t="s" s="71">
        <v>301</v>
      </c>
      <c r="H202" t="s" s="72">
        <v>302</v>
      </c>
      <c r="I202" s="68">
        <v>4.5</v>
      </c>
      <c r="J202" s="73"/>
      <c r="K202" s="74">
        <f>I202*J202</f>
        <v>0</v>
      </c>
      <c r="L202" s="28"/>
      <c r="M202" s="28"/>
      <c r="N202" s="28"/>
      <c r="O202" s="28"/>
    </row>
    <row r="203" ht="14" customHeight="1">
      <c r="A203" s="17"/>
      <c r="B203" s="17"/>
      <c r="C203" s="17"/>
      <c r="D203" s="17"/>
      <c r="E203" s="43"/>
      <c r="F203" s="62"/>
      <c r="G203" t="s" s="71">
        <v>303</v>
      </c>
      <c r="H203" t="s" s="72">
        <v>302</v>
      </c>
      <c r="I203" s="68">
        <v>5.1</v>
      </c>
      <c r="J203" s="73"/>
      <c r="K203" s="74">
        <f>I203*J203</f>
        <v>0</v>
      </c>
      <c r="L203" s="28"/>
      <c r="M203" s="28"/>
      <c r="N203" s="28"/>
      <c r="O203" s="28"/>
    </row>
    <row r="204" ht="14" customHeight="1">
      <c r="A204" s="17"/>
      <c r="B204" s="17"/>
      <c r="C204" s="17"/>
      <c r="D204" s="17"/>
      <c r="E204" s="52"/>
      <c r="F204" s="62"/>
      <c r="G204" t="s" s="71">
        <v>304</v>
      </c>
      <c r="H204" t="s" s="72">
        <v>302</v>
      </c>
      <c r="I204" s="68">
        <v>2</v>
      </c>
      <c r="J204" s="73"/>
      <c r="K204" s="74">
        <f>I204*J204</f>
        <v>0</v>
      </c>
      <c r="L204" s="28"/>
      <c r="M204" s="28"/>
      <c r="N204" s="28"/>
      <c r="O204" s="28"/>
    </row>
    <row r="205" ht="14" customHeight="1">
      <c r="A205" s="99"/>
      <c r="B205" s="99"/>
      <c r="C205" s="31"/>
      <c r="D205" s="35"/>
      <c r="E205" s="221">
        <f>SUM(E166:E203)</f>
        <v>0</v>
      </c>
      <c r="F205" s="62"/>
      <c r="G205" t="s" s="71">
        <v>305</v>
      </c>
      <c r="H205" t="s" s="72">
        <v>291</v>
      </c>
      <c r="I205" s="68">
        <v>2.4</v>
      </c>
      <c r="J205" s="73"/>
      <c r="K205" s="74">
        <f>I205*J205</f>
        <v>0</v>
      </c>
      <c r="L205" s="28"/>
      <c r="M205" s="28"/>
      <c r="N205" s="28"/>
      <c r="O205" s="28"/>
    </row>
    <row r="206" ht="14" customHeight="1">
      <c r="A206" s="17"/>
      <c r="B206" s="17"/>
      <c r="C206" s="51"/>
      <c r="D206" s="51"/>
      <c r="E206" s="89"/>
      <c r="F206" s="17"/>
      <c r="G206" t="s" s="71">
        <v>306</v>
      </c>
      <c r="H206" t="s" s="72">
        <v>293</v>
      </c>
      <c r="I206" s="68">
        <v>7.1</v>
      </c>
      <c r="J206" s="73"/>
      <c r="K206" s="74">
        <f>I206*J206</f>
        <v>0</v>
      </c>
      <c r="L206" s="28"/>
      <c r="M206" s="28"/>
      <c r="N206" s="28"/>
      <c r="O206" s="28"/>
    </row>
    <row r="207" ht="14" customHeight="1">
      <c r="A207" t="s" s="57">
        <v>307</v>
      </c>
      <c r="B207" s="200"/>
      <c r="C207" t="s" s="63">
        <v>15</v>
      </c>
      <c r="D207" t="s" s="64">
        <v>16</v>
      </c>
      <c r="E207" t="s" s="65">
        <v>17</v>
      </c>
      <c r="F207" s="196"/>
      <c r="G207" t="s" s="207">
        <v>308</v>
      </c>
      <c r="H207" s="103"/>
      <c r="I207" s="92"/>
      <c r="J207" s="91"/>
      <c r="K207" s="103"/>
      <c r="L207" s="17"/>
      <c r="M207" s="17"/>
      <c r="N207" s="17"/>
      <c r="O207" s="17"/>
    </row>
    <row r="208" ht="14" customHeight="1">
      <c r="A208" t="s" s="71">
        <v>309</v>
      </c>
      <c r="B208" t="s" s="72">
        <v>258</v>
      </c>
      <c r="C208" s="68">
        <v>2.9</v>
      </c>
      <c r="D208" s="73"/>
      <c r="E208" s="74">
        <f>C208*D208</f>
        <v>0</v>
      </c>
      <c r="F208" s="196"/>
      <c r="G208" t="s" s="71">
        <v>310</v>
      </c>
      <c r="H208" t="s" s="72">
        <v>311</v>
      </c>
      <c r="I208" s="68">
        <v>2</v>
      </c>
      <c r="J208" s="73"/>
      <c r="K208" s="74">
        <f>I208*J208</f>
        <v>0</v>
      </c>
      <c r="L208" s="28"/>
      <c r="M208" s="28"/>
      <c r="N208" s="28"/>
      <c r="O208" s="28"/>
    </row>
    <row r="209" ht="14" customHeight="1">
      <c r="A209" t="s" s="71">
        <v>312</v>
      </c>
      <c r="B209" t="s" s="72">
        <v>258</v>
      </c>
      <c r="C209" s="68">
        <v>2.8</v>
      </c>
      <c r="D209" s="73"/>
      <c r="E209" s="74">
        <f>C209*D209</f>
        <v>0</v>
      </c>
      <c r="F209" s="196"/>
      <c r="G209" t="s" s="71">
        <v>313</v>
      </c>
      <c r="H209" t="s" s="72">
        <v>311</v>
      </c>
      <c r="I209" s="68">
        <v>2.52</v>
      </c>
      <c r="J209" s="73"/>
      <c r="K209" s="74">
        <f>I209*J209</f>
        <v>0</v>
      </c>
      <c r="L209" s="28"/>
      <c r="M209" s="28"/>
      <c r="N209" s="28"/>
      <c r="O209" s="28"/>
    </row>
    <row r="210" ht="14" customHeight="1">
      <c r="A210" t="s" s="71">
        <v>314</v>
      </c>
      <c r="B210" t="s" s="72">
        <v>171</v>
      </c>
      <c r="C210" s="68">
        <v>5.9</v>
      </c>
      <c r="D210" s="73"/>
      <c r="E210" s="74">
        <f>C210*D210</f>
        <v>0</v>
      </c>
      <c r="F210" s="196"/>
      <c r="G210" t="s" s="71">
        <v>315</v>
      </c>
      <c r="H210" t="s" s="72">
        <v>311</v>
      </c>
      <c r="I210" s="68">
        <v>1.95</v>
      </c>
      <c r="J210" s="73"/>
      <c r="K210" s="74">
        <f>I210*J210</f>
        <v>0</v>
      </c>
      <c r="L210" s="28"/>
      <c r="M210" s="28"/>
      <c r="N210" s="28"/>
      <c r="O210" s="28"/>
    </row>
    <row r="211" ht="14" customHeight="1">
      <c r="A211" t="s" s="71">
        <v>316</v>
      </c>
      <c r="B211" t="s" s="72">
        <v>317</v>
      </c>
      <c r="C211" s="68">
        <v>2.1</v>
      </c>
      <c r="D211" s="73"/>
      <c r="E211" s="74">
        <f>C211*D211</f>
        <v>0</v>
      </c>
      <c r="F211" s="196"/>
      <c r="G211" t="s" s="71">
        <v>318</v>
      </c>
      <c r="H211" t="s" s="72">
        <v>311</v>
      </c>
      <c r="I211" s="68">
        <v>2</v>
      </c>
      <c r="J211" s="73"/>
      <c r="K211" s="74">
        <f>I211*J211</f>
        <v>0</v>
      </c>
      <c r="L211" s="28"/>
      <c r="M211" s="28"/>
      <c r="N211" s="28"/>
      <c r="O211" s="28"/>
    </row>
    <row r="212" ht="14" customHeight="1">
      <c r="A212" t="s" s="66">
        <v>319</v>
      </c>
      <c r="B212" t="s" s="72">
        <v>171</v>
      </c>
      <c r="C212" s="68">
        <v>8</v>
      </c>
      <c r="D212" s="73"/>
      <c r="E212" s="74">
        <f>C212*D212</f>
        <v>0</v>
      </c>
      <c r="F212" s="196"/>
      <c r="G212" t="s" s="71">
        <v>320</v>
      </c>
      <c r="H212" t="s" s="72">
        <v>311</v>
      </c>
      <c r="I212" s="68">
        <v>1.95</v>
      </c>
      <c r="J212" s="73"/>
      <c r="K212" s="74">
        <f>I212*J212</f>
        <v>0</v>
      </c>
      <c r="L212" s="28"/>
      <c r="M212" s="28"/>
      <c r="N212" s="28"/>
      <c r="O212" s="28"/>
    </row>
    <row r="213" ht="14" customHeight="1">
      <c r="A213" t="s" s="66">
        <v>321</v>
      </c>
      <c r="B213" t="s" s="72">
        <v>163</v>
      </c>
      <c r="C213" s="68">
        <v>8</v>
      </c>
      <c r="D213" s="73"/>
      <c r="E213" s="74">
        <f>C213*D213</f>
        <v>0</v>
      </c>
      <c r="F213" s="196"/>
      <c r="G213" t="s" s="71">
        <v>322</v>
      </c>
      <c r="H213" t="s" s="72">
        <v>311</v>
      </c>
      <c r="I213" s="68">
        <v>1.7</v>
      </c>
      <c r="J213" s="73"/>
      <c r="K213" s="74">
        <f>I213*J213</f>
        <v>0</v>
      </c>
      <c r="L213" s="28"/>
      <c r="M213" s="28"/>
      <c r="N213" s="28"/>
      <c r="O213" s="28"/>
    </row>
    <row r="214" ht="14" customHeight="1">
      <c r="A214" t="s" s="66">
        <v>323</v>
      </c>
      <c r="B214" t="s" s="72">
        <v>163</v>
      </c>
      <c r="C214" s="68">
        <v>8</v>
      </c>
      <c r="D214" s="73"/>
      <c r="E214" s="74">
        <f>C214*D214</f>
        <v>0</v>
      </c>
      <c r="F214" s="62"/>
      <c r="G214" t="s" s="71">
        <v>324</v>
      </c>
      <c r="H214" t="s" s="72">
        <v>325</v>
      </c>
      <c r="I214" s="68">
        <v>2.91</v>
      </c>
      <c r="J214" s="73"/>
      <c r="K214" s="74">
        <f>I214*J214</f>
        <v>0</v>
      </c>
      <c r="L214" s="28"/>
      <c r="M214" s="28"/>
      <c r="N214" s="28"/>
      <c r="O214" s="28"/>
    </row>
    <row r="215" ht="14" customHeight="1">
      <c r="A215" t="s" s="204">
        <v>326</v>
      </c>
      <c r="B215" t="s" s="72">
        <v>163</v>
      </c>
      <c r="C215" s="68">
        <v>8</v>
      </c>
      <c r="D215" s="73"/>
      <c r="E215" s="74">
        <f>C215*D215</f>
        <v>0</v>
      </c>
      <c r="F215" s="62"/>
      <c r="G215" t="s" s="222">
        <v>327</v>
      </c>
      <c r="H215" t="s" s="72">
        <v>317</v>
      </c>
      <c r="I215" s="68">
        <v>1.6</v>
      </c>
      <c r="J215" s="73"/>
      <c r="K215" s="74">
        <f>I215*J215</f>
        <v>0</v>
      </c>
      <c r="L215" s="28"/>
      <c r="M215" s="28"/>
      <c r="N215" s="28"/>
      <c r="O215" s="28"/>
    </row>
    <row r="216" ht="14" customHeight="1">
      <c r="A216" t="s" s="66">
        <v>328</v>
      </c>
      <c r="B216" t="s" s="72">
        <v>163</v>
      </c>
      <c r="C216" s="68">
        <v>8</v>
      </c>
      <c r="D216" s="73"/>
      <c r="E216" s="74">
        <f>C216*D216</f>
        <v>0</v>
      </c>
      <c r="F216" s="196"/>
      <c r="G216" t="s" s="71">
        <v>329</v>
      </c>
      <c r="H216" t="s" s="72">
        <v>311</v>
      </c>
      <c r="I216" s="68">
        <v>2.2</v>
      </c>
      <c r="J216" s="73"/>
      <c r="K216" s="74">
        <f>I216*J216</f>
        <v>0</v>
      </c>
      <c r="L216" s="28"/>
      <c r="M216" s="28"/>
      <c r="N216" s="28"/>
      <c r="O216" s="28"/>
    </row>
    <row r="217" ht="14" customHeight="1">
      <c r="A217" t="s" s="204">
        <v>330</v>
      </c>
      <c r="B217" t="s" s="72">
        <v>163</v>
      </c>
      <c r="C217" s="68">
        <v>9</v>
      </c>
      <c r="D217" s="73"/>
      <c r="E217" s="74">
        <f>C217*D217</f>
        <v>0</v>
      </c>
      <c r="F217" s="196"/>
      <c r="G217" t="s" s="71">
        <v>331</v>
      </c>
      <c r="H217" t="s" s="72">
        <v>311</v>
      </c>
      <c r="I217" s="68">
        <v>2.15</v>
      </c>
      <c r="J217" s="73"/>
      <c r="K217" s="74">
        <f>I217*J217</f>
        <v>0</v>
      </c>
      <c r="L217" s="28"/>
      <c r="M217" s="28"/>
      <c r="N217" s="28"/>
      <c r="O217" s="28"/>
    </row>
    <row r="218" ht="14" customHeight="1">
      <c r="A218" t="s" s="71">
        <v>332</v>
      </c>
      <c r="B218" t="s" s="72">
        <v>333</v>
      </c>
      <c r="C218" s="68">
        <v>2</v>
      </c>
      <c r="D218" s="73"/>
      <c r="E218" s="74">
        <f>C218*D218</f>
        <v>0</v>
      </c>
      <c r="F218" s="196"/>
      <c r="G218" t="s" s="71">
        <v>334</v>
      </c>
      <c r="H218" s="147"/>
      <c r="I218" s="68">
        <v>3.15</v>
      </c>
      <c r="J218" s="73"/>
      <c r="K218" s="74">
        <f>I218*J218</f>
        <v>0</v>
      </c>
      <c r="L218" s="28"/>
      <c r="M218" s="28"/>
      <c r="N218" s="28"/>
      <c r="O218" s="28"/>
    </row>
    <row r="219" ht="14" customHeight="1">
      <c r="A219" t="s" s="71">
        <v>335</v>
      </c>
      <c r="B219" t="s" s="72">
        <v>167</v>
      </c>
      <c r="C219" s="68">
        <v>3.45</v>
      </c>
      <c r="D219" s="73"/>
      <c r="E219" s="74">
        <f>C219*D219</f>
        <v>0</v>
      </c>
      <c r="F219" s="196"/>
      <c r="G219" s="17"/>
      <c r="H219" s="88"/>
      <c r="I219" s="88"/>
      <c r="J219" s="88"/>
      <c r="K219" s="89"/>
      <c r="L219" s="17"/>
      <c r="M219" s="17"/>
      <c r="N219" s="17"/>
      <c r="O219" s="17"/>
    </row>
    <row r="220" ht="14" customHeight="1">
      <c r="A220" t="s" s="71">
        <v>336</v>
      </c>
      <c r="B220" t="s" s="185">
        <v>337</v>
      </c>
      <c r="C220" s="125">
        <v>3</v>
      </c>
      <c r="D220" s="126"/>
      <c r="E220" s="127">
        <f>C220*D220</f>
        <v>0</v>
      </c>
      <c r="F220" s="196"/>
      <c r="G220" s="99"/>
      <c r="H220" s="17"/>
      <c r="I220" s="17"/>
      <c r="J220" s="17"/>
      <c r="K220" s="123">
        <f>SUM(K173:K219)</f>
        <v>0</v>
      </c>
      <c r="L220" s="17"/>
      <c r="M220" s="17"/>
      <c r="N220" s="17"/>
      <c r="O220" s="17"/>
    </row>
    <row r="221" ht="14" customHeight="1">
      <c r="A221" t="s" s="173">
        <v>338</v>
      </c>
      <c r="B221" t="s" s="136">
        <v>339</v>
      </c>
      <c r="C221" s="137">
        <v>6.81</v>
      </c>
      <c r="D221" s="138"/>
      <c r="E221" s="139">
        <f>C221*D221</f>
        <v>0</v>
      </c>
      <c r="F221" s="223"/>
      <c r="G221" s="17"/>
      <c r="H221" s="17"/>
      <c r="I221" s="17"/>
      <c r="J221" s="51"/>
      <c r="K221" s="89"/>
      <c r="L221" s="17"/>
      <c r="M221" s="17"/>
      <c r="N221" s="17"/>
      <c r="O221" s="17"/>
    </row>
    <row r="222" ht="14" customHeight="1">
      <c r="A222" t="s" s="71">
        <v>340</v>
      </c>
      <c r="B222" t="s" s="224">
        <v>339</v>
      </c>
      <c r="C222" s="225">
        <v>6.81</v>
      </c>
      <c r="D222" s="226"/>
      <c r="E222" s="227">
        <f>C222*D222</f>
        <v>0</v>
      </c>
      <c r="F222" s="196"/>
      <c r="G222" t="s" s="57">
        <v>341</v>
      </c>
      <c r="H222" s="200"/>
      <c r="I222" t="s" s="228">
        <v>15</v>
      </c>
      <c r="J222" t="s" s="64">
        <v>16</v>
      </c>
      <c r="K222" t="s" s="65">
        <v>17</v>
      </c>
      <c r="L222" s="28"/>
      <c r="M222" s="28"/>
      <c r="N222" s="28"/>
      <c r="O222" s="28"/>
    </row>
    <row r="223" ht="14" customHeight="1">
      <c r="A223" t="s" s="207">
        <v>342</v>
      </c>
      <c r="B223" s="229"/>
      <c r="C223" s="229"/>
      <c r="D223" s="230"/>
      <c r="E223" s="231"/>
      <c r="F223" s="196"/>
      <c r="G223" t="s" s="66">
        <v>343</v>
      </c>
      <c r="H223" t="s" s="72">
        <v>344</v>
      </c>
      <c r="I223" s="68">
        <v>2</v>
      </c>
      <c r="J223" s="73"/>
      <c r="K223" s="74">
        <f>I223*J223</f>
        <v>0</v>
      </c>
      <c r="L223" s="28"/>
      <c r="M223" s="28"/>
      <c r="N223" s="28"/>
      <c r="O223" s="28"/>
    </row>
    <row r="224" ht="14" customHeight="1">
      <c r="A224" t="s" s="173">
        <v>345</v>
      </c>
      <c r="B224" t="s" s="136">
        <v>346</v>
      </c>
      <c r="C224" s="137">
        <v>3.9</v>
      </c>
      <c r="D224" s="138"/>
      <c r="E224" s="177">
        <f>C224*D224</f>
        <v>0</v>
      </c>
      <c r="F224" s="196"/>
      <c r="G224" t="s" s="71">
        <v>347</v>
      </c>
      <c r="H224" t="s" s="72">
        <v>302</v>
      </c>
      <c r="I224" s="68">
        <v>2.15</v>
      </c>
      <c r="J224" s="73"/>
      <c r="K224" s="74">
        <f>I224*J224</f>
        <v>0</v>
      </c>
      <c r="L224" s="28"/>
      <c r="M224" s="28"/>
      <c r="N224" s="28"/>
      <c r="O224" s="28"/>
    </row>
    <row r="225" ht="14" customHeight="1">
      <c r="A225" t="s" s="173">
        <v>348</v>
      </c>
      <c r="B225" t="s" s="136">
        <v>163</v>
      </c>
      <c r="C225" s="137">
        <v>2.3</v>
      </c>
      <c r="D225" s="138"/>
      <c r="E225" s="177">
        <f>C225*D225</f>
        <v>0</v>
      </c>
      <c r="F225" s="196"/>
      <c r="G225" t="s" s="71">
        <v>349</v>
      </c>
      <c r="H225" t="s" s="72">
        <v>302</v>
      </c>
      <c r="I225" s="68">
        <v>2.75</v>
      </c>
      <c r="J225" s="73"/>
      <c r="K225" s="74">
        <f>I225*J225</f>
        <v>0</v>
      </c>
      <c r="L225" s="28"/>
      <c r="M225" s="28"/>
      <c r="N225" s="28"/>
      <c r="O225" s="28"/>
    </row>
    <row r="226" ht="14" customHeight="1">
      <c r="A226" t="s" s="173">
        <v>350</v>
      </c>
      <c r="B226" t="s" s="136">
        <v>296</v>
      </c>
      <c r="C226" s="137">
        <v>1.5</v>
      </c>
      <c r="D226" s="138"/>
      <c r="E226" s="177">
        <f>C226*D226</f>
        <v>0</v>
      </c>
      <c r="F226" s="196"/>
      <c r="G226" t="s" s="207">
        <v>351</v>
      </c>
      <c r="H226" s="103"/>
      <c r="I226" s="103"/>
      <c r="J226" s="103"/>
      <c r="K226" s="103"/>
      <c r="L226" s="17"/>
      <c r="M226" s="17"/>
      <c r="N226" s="17"/>
      <c r="O226" s="17"/>
    </row>
    <row r="227" ht="14" customHeight="1">
      <c r="A227" t="s" s="173">
        <v>352</v>
      </c>
      <c r="B227" t="s" s="136">
        <v>353</v>
      </c>
      <c r="C227" s="137">
        <v>6.5</v>
      </c>
      <c r="D227" s="138"/>
      <c r="E227" s="177">
        <f>C227*D227</f>
        <v>0</v>
      </c>
      <c r="F227" s="196"/>
      <c r="G227" t="s" s="66">
        <v>354</v>
      </c>
      <c r="H227" t="s" s="72">
        <v>167</v>
      </c>
      <c r="I227" s="68">
        <v>5.3</v>
      </c>
      <c r="J227" s="73"/>
      <c r="K227" s="74">
        <f>I227*J227</f>
        <v>0</v>
      </c>
      <c r="L227" s="28"/>
      <c r="M227" s="28"/>
      <c r="N227" s="28"/>
      <c r="O227" s="28"/>
    </row>
    <row r="228" ht="14" customHeight="1">
      <c r="A228" t="s" s="173">
        <v>355</v>
      </c>
      <c r="B228" t="s" s="136">
        <v>356</v>
      </c>
      <c r="C228" s="137">
        <v>7.1</v>
      </c>
      <c r="D228" s="138"/>
      <c r="E228" s="177">
        <f>C228*D228</f>
        <v>0</v>
      </c>
      <c r="F228" s="196"/>
      <c r="G228" t="s" s="232">
        <v>357</v>
      </c>
      <c r="H228" t="s" s="72">
        <v>358</v>
      </c>
      <c r="I228" s="68">
        <v>7.92</v>
      </c>
      <c r="J228" s="73"/>
      <c r="K228" s="74">
        <f>I228*J228</f>
        <v>0</v>
      </c>
      <c r="L228" s="28"/>
      <c r="M228" s="28"/>
      <c r="N228" s="28"/>
      <c r="O228" s="28"/>
    </row>
    <row r="229" ht="15" customHeight="1">
      <c r="A229" t="s" s="173">
        <v>359</v>
      </c>
      <c r="B229" t="s" s="136">
        <v>360</v>
      </c>
      <c r="C229" s="137">
        <v>5.18</v>
      </c>
      <c r="D229" s="138"/>
      <c r="E229" s="177">
        <f>C229*D229</f>
        <v>0</v>
      </c>
      <c r="F229" s="196"/>
      <c r="G229" t="s" s="71">
        <v>361</v>
      </c>
      <c r="H229" t="s" s="72">
        <v>167</v>
      </c>
      <c r="I229" s="125">
        <v>14.5</v>
      </c>
      <c r="J229" s="73"/>
      <c r="K229" s="74">
        <f>I229*J229</f>
        <v>0</v>
      </c>
      <c r="L229" s="28"/>
      <c r="M229" s="28"/>
      <c r="N229" s="28"/>
      <c r="O229" s="28"/>
    </row>
    <row r="230" ht="14" customHeight="1">
      <c r="A230" t="s" s="233">
        <v>362</v>
      </c>
      <c r="B230" t="s" s="234">
        <v>363</v>
      </c>
      <c r="C230" s="137">
        <v>3.68</v>
      </c>
      <c r="D230" s="138"/>
      <c r="E230" s="144"/>
      <c r="F230" s="223"/>
      <c r="G230" t="s" s="71">
        <v>364</v>
      </c>
      <c r="H230" t="s" s="72">
        <v>258</v>
      </c>
      <c r="I230" s="189">
        <v>11.5</v>
      </c>
      <c r="J230" s="73"/>
      <c r="K230" s="74">
        <f>I230*J230</f>
        <v>0</v>
      </c>
      <c r="L230" s="28"/>
      <c r="M230" s="28"/>
      <c r="N230" s="28"/>
      <c r="O230" s="28"/>
    </row>
    <row r="231" ht="15" customHeight="1">
      <c r="A231" t="s" s="233">
        <v>365</v>
      </c>
      <c r="B231" t="s" s="234">
        <v>363</v>
      </c>
      <c r="C231" s="137">
        <v>3.72</v>
      </c>
      <c r="D231" s="138"/>
      <c r="E231" s="144"/>
      <c r="F231" s="223"/>
      <c r="G231" t="s" s="66">
        <v>366</v>
      </c>
      <c r="H231" t="s" s="72">
        <v>367</v>
      </c>
      <c r="I231" s="68">
        <v>18.9</v>
      </c>
      <c r="J231" s="73"/>
      <c r="K231" s="74">
        <f>I231*J231</f>
        <v>0</v>
      </c>
      <c r="L231" s="28"/>
      <c r="M231" s="28"/>
      <c r="N231" s="28"/>
      <c r="O231" s="28"/>
    </row>
    <row r="232" ht="14" customHeight="1">
      <c r="A232" t="s" s="233">
        <v>368</v>
      </c>
      <c r="B232" t="s" s="136">
        <v>369</v>
      </c>
      <c r="C232" s="137">
        <v>6.15</v>
      </c>
      <c r="D232" s="138"/>
      <c r="E232" s="177">
        <f>C232*D232</f>
        <v>0</v>
      </c>
      <c r="F232" s="196"/>
      <c r="G232" t="s" s="71">
        <v>370</v>
      </c>
      <c r="H232" t="s" s="72">
        <v>371</v>
      </c>
      <c r="I232" s="68">
        <v>3.8</v>
      </c>
      <c r="J232" s="73"/>
      <c r="K232" s="74">
        <f>I232*J232</f>
        <v>0</v>
      </c>
      <c r="L232" s="28"/>
      <c r="M232" s="28"/>
      <c r="N232" s="28"/>
      <c r="O232" s="28"/>
    </row>
    <row r="233" ht="14" customHeight="1">
      <c r="A233" t="s" s="207">
        <v>372</v>
      </c>
      <c r="B233" s="129"/>
      <c r="C233" s="186"/>
      <c r="D233" s="235"/>
      <c r="E233" s="236"/>
      <c r="F233" s="196"/>
      <c r="G233" t="s" s="71">
        <v>373</v>
      </c>
      <c r="H233" t="s" s="72">
        <v>371</v>
      </c>
      <c r="I233" s="68">
        <v>4.5</v>
      </c>
      <c r="J233" s="73"/>
      <c r="K233" s="74">
        <f>I233*J233</f>
        <v>0</v>
      </c>
      <c r="L233" s="28"/>
      <c r="M233" s="28"/>
      <c r="N233" s="28"/>
      <c r="O233" s="28"/>
    </row>
    <row r="234" ht="14" customHeight="1">
      <c r="A234" t="s" s="237">
        <v>374</v>
      </c>
      <c r="B234" t="s" s="72">
        <v>271</v>
      </c>
      <c r="C234" s="68">
        <v>3.95</v>
      </c>
      <c r="D234" s="73"/>
      <c r="E234" s="74">
        <f>C234*D234</f>
        <v>0</v>
      </c>
      <c r="F234" s="196"/>
      <c r="G234" t="s" s="71">
        <v>375</v>
      </c>
      <c r="H234" t="s" s="72">
        <v>376</v>
      </c>
      <c r="I234" s="68">
        <v>4.75</v>
      </c>
      <c r="J234" s="73"/>
      <c r="K234" s="74">
        <f>I234*J234</f>
        <v>0</v>
      </c>
      <c r="L234" s="28"/>
      <c r="M234" s="28"/>
      <c r="N234" s="28"/>
      <c r="O234" s="28"/>
    </row>
    <row r="235" ht="14" customHeight="1">
      <c r="A235" t="s" s="71">
        <v>377</v>
      </c>
      <c r="B235" t="s" s="72">
        <v>271</v>
      </c>
      <c r="C235" s="68">
        <v>3.95</v>
      </c>
      <c r="D235" s="73"/>
      <c r="E235" s="74">
        <f>C235*D235</f>
        <v>0</v>
      </c>
      <c r="F235" s="196"/>
      <c r="G235" t="s" s="71">
        <v>378</v>
      </c>
      <c r="H235" t="s" s="72">
        <v>376</v>
      </c>
      <c r="I235" s="68">
        <v>5.8</v>
      </c>
      <c r="J235" s="73"/>
      <c r="K235" s="74">
        <f>I235*J235</f>
        <v>0</v>
      </c>
      <c r="L235" s="28"/>
      <c r="M235" s="28"/>
      <c r="N235" s="28"/>
      <c r="O235" s="28"/>
    </row>
    <row r="236" ht="14" customHeight="1">
      <c r="A236" t="s" s="71">
        <v>379</v>
      </c>
      <c r="B236" t="s" s="185">
        <v>380</v>
      </c>
      <c r="C236" s="125">
        <v>4.5</v>
      </c>
      <c r="D236" s="126"/>
      <c r="E236" s="74">
        <f>C236*D236</f>
        <v>0</v>
      </c>
      <c r="F236" s="196"/>
      <c r="G236" t="s" s="71">
        <v>381</v>
      </c>
      <c r="H236" t="s" s="72">
        <v>382</v>
      </c>
      <c r="I236" s="68">
        <v>5.35</v>
      </c>
      <c r="J236" s="73"/>
      <c r="K236" s="74">
        <f>I236*J236</f>
        <v>0</v>
      </c>
      <c r="L236" s="28"/>
      <c r="M236" s="28"/>
      <c r="N236" s="28"/>
      <c r="O236" s="28"/>
    </row>
    <row r="237" ht="14" customHeight="1">
      <c r="A237" t="s" s="173">
        <v>383</v>
      </c>
      <c r="B237" t="s" s="136">
        <v>384</v>
      </c>
      <c r="C237" s="137">
        <v>5.95</v>
      </c>
      <c r="D237" s="175"/>
      <c r="E237" s="74">
        <f>C237*D237</f>
        <v>0</v>
      </c>
      <c r="F237" s="196"/>
      <c r="G237" t="s" s="207">
        <v>385</v>
      </c>
      <c r="H237" s="103"/>
      <c r="I237" s="103"/>
      <c r="J237" s="103"/>
      <c r="K237" s="103"/>
      <c r="L237" s="17"/>
      <c r="M237" s="17"/>
      <c r="N237" s="17"/>
      <c r="O237" s="17"/>
    </row>
    <row r="238" ht="14" customHeight="1">
      <c r="A238" t="s" s="173">
        <v>386</v>
      </c>
      <c r="B238" t="s" s="136">
        <v>387</v>
      </c>
      <c r="C238" s="137">
        <v>3.95</v>
      </c>
      <c r="D238" s="175"/>
      <c r="E238" s="74">
        <f>C238*D238</f>
        <v>0</v>
      </c>
      <c r="F238" s="196"/>
      <c r="G238" t="s" s="238">
        <v>388</v>
      </c>
      <c r="H238" s="68">
        <v>250</v>
      </c>
      <c r="I238" s="68">
        <v>4.99</v>
      </c>
      <c r="J238" s="73"/>
      <c r="K238" s="74">
        <f>I238*J238</f>
        <v>0</v>
      </c>
      <c r="L238" s="28"/>
      <c r="M238" s="28"/>
      <c r="N238" s="28"/>
      <c r="O238" s="28"/>
    </row>
    <row r="239" ht="14" customHeight="1">
      <c r="A239" t="s" s="173">
        <v>389</v>
      </c>
      <c r="B239" t="s" s="136">
        <v>390</v>
      </c>
      <c r="C239" s="137">
        <v>3.1</v>
      </c>
      <c r="D239" s="175"/>
      <c r="E239" s="74">
        <f>C239*D239</f>
        <v>0</v>
      </c>
      <c r="F239" s="196"/>
      <c r="G239" t="s" s="71">
        <v>391</v>
      </c>
      <c r="H239" t="s" s="72">
        <v>392</v>
      </c>
      <c r="I239" s="68">
        <v>5.67</v>
      </c>
      <c r="J239" s="73"/>
      <c r="K239" s="74">
        <f>I239*J239</f>
        <v>0</v>
      </c>
      <c r="L239" s="28"/>
      <c r="M239" s="28"/>
      <c r="N239" s="28"/>
      <c r="O239" s="28"/>
    </row>
    <row r="240" ht="14" customHeight="1">
      <c r="A240" t="s" s="71">
        <v>393</v>
      </c>
      <c r="B240" t="s" s="188">
        <v>394</v>
      </c>
      <c r="C240" s="189">
        <v>2.1</v>
      </c>
      <c r="D240" s="190"/>
      <c r="E240" s="239">
        <f>C240*D240</f>
        <v>0</v>
      </c>
      <c r="F240" s="223"/>
      <c r="G240" t="s" s="66">
        <v>395</v>
      </c>
      <c r="H240" t="s" s="185">
        <v>293</v>
      </c>
      <c r="I240" s="125">
        <v>12.61</v>
      </c>
      <c r="J240" s="126"/>
      <c r="K240" s="127">
        <f>I240*J240</f>
        <v>0</v>
      </c>
      <c r="L240" s="28"/>
      <c r="M240" s="28"/>
      <c r="N240" s="28"/>
      <c r="O240" s="28"/>
    </row>
    <row r="241" ht="14" customHeight="1">
      <c r="A241" t="s" s="71">
        <v>396</v>
      </c>
      <c r="B241" t="s" s="72">
        <v>397</v>
      </c>
      <c r="C241" s="68">
        <v>3.4</v>
      </c>
      <c r="D241" s="73"/>
      <c r="E241" s="74">
        <f>C241*D241</f>
        <v>0</v>
      </c>
      <c r="F241" s="196"/>
      <c r="G241" t="s" s="207">
        <v>398</v>
      </c>
      <c r="H241" s="129"/>
      <c r="I241" s="129"/>
      <c r="J241" s="129"/>
      <c r="K241" s="129"/>
      <c r="L241" s="17"/>
      <c r="M241" s="17"/>
      <c r="N241" s="17"/>
      <c r="O241" s="17"/>
    </row>
    <row r="242" ht="14" customHeight="1">
      <c r="A242" t="s" s="240">
        <v>399</v>
      </c>
      <c r="B242" s="89"/>
      <c r="C242" s="89"/>
      <c r="D242" s="89"/>
      <c r="E242" s="89"/>
      <c r="F242" s="17"/>
      <c r="G242" t="s" s="241">
        <v>400</v>
      </c>
      <c r="H242" t="s" s="72">
        <v>401</v>
      </c>
      <c r="I242" s="68">
        <v>3.5</v>
      </c>
      <c r="J242" s="73"/>
      <c r="K242" s="74">
        <f>I242*J242</f>
        <v>0</v>
      </c>
      <c r="L242" s="28"/>
      <c r="M242" s="28"/>
      <c r="N242" s="28"/>
      <c r="O242" s="28"/>
    </row>
    <row r="243" ht="14" customHeight="1">
      <c r="A243" t="s" s="237">
        <v>402</v>
      </c>
      <c r="B243" t="s" s="216">
        <v>403</v>
      </c>
      <c r="C243" s="242">
        <v>6.9</v>
      </c>
      <c r="D243" s="243"/>
      <c r="E243" s="244">
        <f>C243*D243</f>
        <v>0</v>
      </c>
      <c r="F243" s="196"/>
      <c r="G243" t="s" s="241">
        <v>404</v>
      </c>
      <c r="H243" t="s" s="72">
        <v>405</v>
      </c>
      <c r="I243" s="68">
        <v>3.9</v>
      </c>
      <c r="J243" s="73"/>
      <c r="K243" s="74">
        <f>I243*J243</f>
        <v>0</v>
      </c>
      <c r="L243" s="28"/>
      <c r="M243" s="28"/>
      <c r="N243" s="28"/>
      <c r="O243" s="28"/>
    </row>
    <row r="244" ht="14" customHeight="1">
      <c r="A244" t="s" s="237">
        <v>406</v>
      </c>
      <c r="B244" t="s" s="216">
        <v>407</v>
      </c>
      <c r="C244" s="242">
        <v>6</v>
      </c>
      <c r="D244" s="243"/>
      <c r="E244" s="244">
        <f>C244*D244</f>
        <v>0</v>
      </c>
      <c r="F244" s="196"/>
      <c r="G244" t="s" s="241">
        <v>408</v>
      </c>
      <c r="H244" t="s" s="72">
        <v>405</v>
      </c>
      <c r="I244" s="68">
        <v>3.5</v>
      </c>
      <c r="J244" s="73"/>
      <c r="K244" s="74">
        <f>I244*J244</f>
        <v>0</v>
      </c>
      <c r="L244" s="28"/>
      <c r="M244" s="28"/>
      <c r="N244" s="28"/>
      <c r="O244" s="28"/>
    </row>
    <row r="245" ht="14" customHeight="1">
      <c r="A245" t="s" s="71">
        <v>409</v>
      </c>
      <c r="B245" t="s" s="72">
        <v>410</v>
      </c>
      <c r="C245" s="68">
        <v>2.9</v>
      </c>
      <c r="D245" s="73"/>
      <c r="E245" s="239">
        <f>C245*D245</f>
        <v>0</v>
      </c>
      <c r="F245" s="223"/>
      <c r="G245" t="s" s="241">
        <v>411</v>
      </c>
      <c r="H245" t="s" s="72">
        <v>401</v>
      </c>
      <c r="I245" s="125">
        <v>3.5</v>
      </c>
      <c r="J245" s="73"/>
      <c r="K245" s="74">
        <f>I245*J245</f>
        <v>0</v>
      </c>
      <c r="L245" s="28"/>
      <c r="M245" s="28"/>
      <c r="N245" s="28"/>
      <c r="O245" s="28"/>
    </row>
    <row r="246" ht="14" customHeight="1">
      <c r="A246" t="s" s="207">
        <v>412</v>
      </c>
      <c r="B246" s="103"/>
      <c r="C246" s="92"/>
      <c r="D246" s="91"/>
      <c r="E246" s="245"/>
      <c r="F246" s="223"/>
      <c r="G246" t="s" s="246">
        <v>413</v>
      </c>
      <c r="H246" t="s" s="95">
        <v>414</v>
      </c>
      <c r="I246" s="137">
        <v>4.1</v>
      </c>
      <c r="J246" s="247"/>
      <c r="K246" s="74">
        <f>I246*J246</f>
        <v>0</v>
      </c>
      <c r="L246" s="28"/>
      <c r="M246" s="28"/>
      <c r="N246" s="28"/>
      <c r="O246" s="28"/>
    </row>
    <row r="247" ht="14" customHeight="1">
      <c r="A247" t="s" s="71">
        <v>415</v>
      </c>
      <c r="B247" t="s" s="72">
        <v>416</v>
      </c>
      <c r="C247" s="68">
        <v>5.5</v>
      </c>
      <c r="D247" s="73"/>
      <c r="E247" s="239">
        <f>C247*D247</f>
        <v>0</v>
      </c>
      <c r="F247" s="223"/>
      <c r="G247" t="s" s="246">
        <v>417</v>
      </c>
      <c r="H247" t="s" s="95">
        <v>414</v>
      </c>
      <c r="I247" s="137">
        <v>4.1</v>
      </c>
      <c r="J247" s="247"/>
      <c r="K247" s="74">
        <f>I247*J247</f>
        <v>0</v>
      </c>
      <c r="L247" s="28"/>
      <c r="M247" s="28"/>
      <c r="N247" s="28"/>
      <c r="O247" s="28"/>
    </row>
    <row r="248" ht="14" customHeight="1">
      <c r="A248" t="s" s="71">
        <v>418</v>
      </c>
      <c r="B248" t="s" s="72">
        <v>419</v>
      </c>
      <c r="C248" s="68">
        <v>4.8</v>
      </c>
      <c r="D248" s="73"/>
      <c r="E248" s="239">
        <f>C248*D248</f>
        <v>0</v>
      </c>
      <c r="F248" s="223"/>
      <c r="G248" t="s" s="207">
        <v>420</v>
      </c>
      <c r="H248" s="103"/>
      <c r="I248" s="186"/>
      <c r="J248" s="91"/>
      <c r="K248" s="103"/>
      <c r="L248" s="17"/>
      <c r="M248" s="17"/>
      <c r="N248" s="17"/>
      <c r="O248" s="17"/>
    </row>
    <row r="249" ht="14" customHeight="1">
      <c r="A249" t="s" s="71">
        <v>421</v>
      </c>
      <c r="B249" t="s" s="72">
        <v>422</v>
      </c>
      <c r="C249" s="68">
        <v>3.71</v>
      </c>
      <c r="D249" s="73"/>
      <c r="E249" s="239">
        <f>C249*D249</f>
        <v>0</v>
      </c>
      <c r="F249" s="223"/>
      <c r="G249" t="s" s="71">
        <v>423</v>
      </c>
      <c r="H249" t="s" s="72">
        <v>356</v>
      </c>
      <c r="I249" s="68">
        <v>3.9</v>
      </c>
      <c r="J249" s="73"/>
      <c r="K249" s="74">
        <f>I249*J249</f>
        <v>0</v>
      </c>
      <c r="L249" s="28"/>
      <c r="M249" s="28"/>
      <c r="N249" s="28"/>
      <c r="O249" s="28"/>
    </row>
    <row r="250" ht="14" customHeight="1">
      <c r="A250" t="s" s="71">
        <v>424</v>
      </c>
      <c r="B250" t="s" s="72">
        <v>425</v>
      </c>
      <c r="C250" s="68">
        <v>5.2</v>
      </c>
      <c r="D250" s="73"/>
      <c r="E250" s="74">
        <f>C250*D250</f>
        <v>0</v>
      </c>
      <c r="F250" s="196"/>
      <c r="G250" t="s" s="71">
        <v>426</v>
      </c>
      <c r="H250" t="s" s="72">
        <v>356</v>
      </c>
      <c r="I250" s="68">
        <v>4.3</v>
      </c>
      <c r="J250" s="73"/>
      <c r="K250" s="74">
        <f>I250*J250</f>
        <v>0</v>
      </c>
      <c r="L250" s="28"/>
      <c r="M250" s="28"/>
      <c r="N250" s="28"/>
      <c r="O250" s="28"/>
    </row>
    <row r="251" ht="14" customHeight="1">
      <c r="A251" t="s" s="205">
        <v>427</v>
      </c>
      <c r="B251" t="s" s="248">
        <v>428</v>
      </c>
      <c r="C251" s="143">
        <v>3.5</v>
      </c>
      <c r="D251" s="73"/>
      <c r="E251" s="74">
        <f>C251*D251</f>
        <v>0</v>
      </c>
      <c r="F251" s="196"/>
      <c r="G251" t="s" s="71">
        <v>429</v>
      </c>
      <c r="H251" t="s" s="72">
        <v>430</v>
      </c>
      <c r="I251" s="68">
        <v>3.9</v>
      </c>
      <c r="J251" s="73"/>
      <c r="K251" s="74">
        <f>I251*J251</f>
        <v>0</v>
      </c>
      <c r="L251" s="28"/>
      <c r="M251" s="28"/>
      <c r="N251" s="28"/>
      <c r="O251" s="28"/>
    </row>
    <row r="252" ht="14" customHeight="1">
      <c r="A252" t="s" s="205">
        <v>431</v>
      </c>
      <c r="B252" t="s" s="248">
        <v>356</v>
      </c>
      <c r="C252" s="143">
        <v>8.77</v>
      </c>
      <c r="D252" s="73"/>
      <c r="E252" s="74">
        <f>C252*D252</f>
        <v>0</v>
      </c>
      <c r="F252" s="196"/>
      <c r="G252" t="s" s="71">
        <v>432</v>
      </c>
      <c r="H252" t="s" s="72">
        <v>433</v>
      </c>
      <c r="I252" s="68">
        <v>3.1</v>
      </c>
      <c r="J252" s="249"/>
      <c r="K252" s="74">
        <f>I252*J252</f>
        <v>0</v>
      </c>
      <c r="L252" s="28"/>
      <c r="M252" s="28"/>
      <c r="N252" s="28"/>
      <c r="O252" s="28"/>
    </row>
    <row r="253" ht="14" customHeight="1">
      <c r="A253" t="s" s="250">
        <v>434</v>
      </c>
      <c r="B253" t="s" s="248">
        <v>356</v>
      </c>
      <c r="C253" s="143">
        <v>8</v>
      </c>
      <c r="D253" s="73"/>
      <c r="E253" s="74">
        <f>C253*D253</f>
        <v>0</v>
      </c>
      <c r="F253" s="196"/>
      <c r="G253" t="s" s="71">
        <v>435</v>
      </c>
      <c r="H253" t="s" s="72">
        <v>248</v>
      </c>
      <c r="I253" s="68">
        <v>3.8</v>
      </c>
      <c r="J253" s="73"/>
      <c r="K253" s="74">
        <f>I253*J253</f>
        <v>0</v>
      </c>
      <c r="L253" s="28"/>
      <c r="M253" s="28"/>
      <c r="N253" s="28"/>
      <c r="O253" s="28"/>
    </row>
    <row r="254" ht="14" customHeight="1">
      <c r="A254" s="17"/>
      <c r="B254" s="88"/>
      <c r="C254" s="88"/>
      <c r="D254" s="88"/>
      <c r="E254" s="220"/>
      <c r="F254" s="196"/>
      <c r="G254" t="s" s="71">
        <v>436</v>
      </c>
      <c r="H254" t="s" s="72">
        <v>437</v>
      </c>
      <c r="I254" s="68">
        <v>2.3</v>
      </c>
      <c r="J254" s="73"/>
      <c r="K254" s="74">
        <f>I254*J254</f>
        <v>0</v>
      </c>
      <c r="L254" s="28"/>
      <c r="M254" s="28"/>
      <c r="N254" s="28"/>
      <c r="O254" s="28"/>
    </row>
    <row r="255" ht="14" customHeight="1">
      <c r="A255" s="99"/>
      <c r="B255" s="99"/>
      <c r="C255" s="31"/>
      <c r="D255" s="35"/>
      <c r="E255" s="251"/>
      <c r="F255" s="196"/>
      <c r="G255" t="s" s="71">
        <v>438</v>
      </c>
      <c r="H255" t="s" s="72">
        <v>439</v>
      </c>
      <c r="I255" s="68">
        <v>6.15</v>
      </c>
      <c r="J255" s="73"/>
      <c r="K255" s="74">
        <f>I255*J255</f>
        <v>0</v>
      </c>
      <c r="L255" s="28"/>
      <c r="M255" s="28"/>
      <c r="N255" s="28"/>
      <c r="O255" s="28"/>
    </row>
    <row r="256" ht="14" customHeight="1">
      <c r="A256" s="99"/>
      <c r="B256" s="99"/>
      <c r="C256" s="31"/>
      <c r="D256" s="35"/>
      <c r="E256" s="252">
        <f>SUM(E208:E222,E224:E232,E234:E242,E243:E245,E247:E253)</f>
        <v>0</v>
      </c>
      <c r="F256" s="196"/>
      <c r="G256" t="s" s="71">
        <v>440</v>
      </c>
      <c r="H256" t="s" s="72">
        <v>278</v>
      </c>
      <c r="I256" s="68">
        <v>3.8</v>
      </c>
      <c r="J256" s="73"/>
      <c r="K256" s="74">
        <f>I256*J256</f>
        <v>0</v>
      </c>
      <c r="L256" s="28"/>
      <c r="M256" s="28"/>
      <c r="N256" s="28"/>
      <c r="O256" s="28"/>
    </row>
    <row r="257" ht="14" customHeight="1">
      <c r="A257" t="s" s="57">
        <v>441</v>
      </c>
      <c r="B257" s="17"/>
      <c r="C257" s="51"/>
      <c r="D257" s="51"/>
      <c r="E257" s="253"/>
      <c r="F257" s="62"/>
      <c r="G257" s="17"/>
      <c r="H257" s="88"/>
      <c r="I257" s="88"/>
      <c r="J257" s="88"/>
      <c r="K257" s="155"/>
      <c r="L257" s="17"/>
      <c r="M257" s="17"/>
      <c r="N257" s="17"/>
      <c r="O257" s="17"/>
    </row>
    <row r="258" ht="14" customHeight="1">
      <c r="A258" t="s" s="207">
        <v>442</v>
      </c>
      <c r="B258" s="94"/>
      <c r="C258" t="s" s="63">
        <v>15</v>
      </c>
      <c r="D258" t="s" s="64">
        <v>16</v>
      </c>
      <c r="E258" t="s" s="65">
        <v>17</v>
      </c>
      <c r="F258" s="62"/>
      <c r="G258" s="17"/>
      <c r="H258" s="17"/>
      <c r="I258" s="17"/>
      <c r="J258" s="17"/>
      <c r="K258" s="184">
        <f>SUM(K223:K225,K227:K236,K238:K240,K242:K247,K249:K256,K253:K256)</f>
        <v>0</v>
      </c>
      <c r="L258" s="17"/>
      <c r="M258" s="17"/>
      <c r="N258" s="17"/>
      <c r="O258" s="17"/>
    </row>
    <row r="259" ht="14" customHeight="1">
      <c r="A259" t="s" s="71">
        <v>443</v>
      </c>
      <c r="B259" t="s" s="72">
        <v>62</v>
      </c>
      <c r="C259" s="254">
        <v>2.92</v>
      </c>
      <c r="D259" s="73"/>
      <c r="E259" s="74">
        <f>C259*D259</f>
        <v>0</v>
      </c>
      <c r="F259" s="62"/>
      <c r="G259" s="17"/>
      <c r="H259" s="17"/>
      <c r="I259" s="51"/>
      <c r="J259" s="51"/>
      <c r="K259" s="162"/>
      <c r="L259" s="17"/>
      <c r="M259" s="17"/>
      <c r="N259" s="17"/>
      <c r="O259" s="17"/>
    </row>
    <row r="260" ht="14" customHeight="1">
      <c r="A260" t="s" s="71">
        <v>444</v>
      </c>
      <c r="B260" t="s" s="72">
        <v>62</v>
      </c>
      <c r="C260" s="254">
        <v>3.25</v>
      </c>
      <c r="D260" s="73"/>
      <c r="E260" s="74">
        <f>C260*D260</f>
        <v>0</v>
      </c>
      <c r="F260" s="62"/>
      <c r="G260" t="s" s="57">
        <v>445</v>
      </c>
      <c r="H260" s="94"/>
      <c r="I260" t="s" s="63">
        <v>15</v>
      </c>
      <c r="J260" t="s" s="64">
        <v>16</v>
      </c>
      <c r="K260" t="s" s="65">
        <v>17</v>
      </c>
      <c r="L260" s="28"/>
      <c r="M260" s="28"/>
      <c r="N260" s="28"/>
      <c r="O260" s="28"/>
    </row>
    <row r="261" ht="14" customHeight="1">
      <c r="A261" t="s" s="71">
        <v>446</v>
      </c>
      <c r="B261" t="s" s="72">
        <v>62</v>
      </c>
      <c r="C261" s="254">
        <v>3.3</v>
      </c>
      <c r="D261" s="73"/>
      <c r="E261" s="74">
        <f>C261*D261</f>
        <v>0</v>
      </c>
      <c r="F261" s="62"/>
      <c r="G261" t="s" s="71">
        <v>447</v>
      </c>
      <c r="H261" t="s" s="72">
        <v>448</v>
      </c>
      <c r="I261" s="68">
        <v>4.1</v>
      </c>
      <c r="J261" s="73"/>
      <c r="K261" s="74">
        <f>I261*J261</f>
        <v>0</v>
      </c>
      <c r="L261" s="28"/>
      <c r="M261" s="28"/>
      <c r="N261" s="28"/>
      <c r="O261" s="28"/>
    </row>
    <row r="262" ht="14" customHeight="1">
      <c r="A262" t="s" s="71">
        <v>449</v>
      </c>
      <c r="B262" t="s" s="72">
        <v>62</v>
      </c>
      <c r="C262" s="254">
        <v>3.44</v>
      </c>
      <c r="D262" s="73"/>
      <c r="E262" s="74">
        <f>C262*D262</f>
        <v>0</v>
      </c>
      <c r="F262" s="62"/>
      <c r="G262" t="s" s="71">
        <v>450</v>
      </c>
      <c r="H262" t="s" s="72">
        <v>451</v>
      </c>
      <c r="I262" s="68">
        <v>3.7</v>
      </c>
      <c r="J262" s="73"/>
      <c r="K262" s="74">
        <f>I262*J262</f>
        <v>0</v>
      </c>
      <c r="L262" s="28"/>
      <c r="M262" s="28"/>
      <c r="N262" s="28"/>
      <c r="O262" s="28"/>
    </row>
    <row r="263" ht="14" customHeight="1">
      <c r="A263" t="s" s="71">
        <v>452</v>
      </c>
      <c r="B263" t="s" s="72">
        <v>62</v>
      </c>
      <c r="C263" s="254">
        <v>3.1</v>
      </c>
      <c r="D263" s="73"/>
      <c r="E263" s="74">
        <f>C263*D263</f>
        <v>0</v>
      </c>
      <c r="F263" s="62"/>
      <c r="G263" t="s" s="71">
        <v>453</v>
      </c>
      <c r="H263" t="s" s="72">
        <v>337</v>
      </c>
      <c r="I263" s="68">
        <v>3.8</v>
      </c>
      <c r="J263" s="73"/>
      <c r="K263" s="74">
        <f>I263*J263</f>
        <v>0</v>
      </c>
      <c r="L263" s="28"/>
      <c r="M263" s="28"/>
      <c r="N263" s="28"/>
      <c r="O263" s="28"/>
    </row>
    <row r="264" ht="14" customHeight="1">
      <c r="A264" t="s" s="71">
        <v>454</v>
      </c>
      <c r="B264" t="s" s="72">
        <v>62</v>
      </c>
      <c r="C264" s="254">
        <v>4.65</v>
      </c>
      <c r="D264" s="73"/>
      <c r="E264" s="74">
        <f>C264*D264</f>
        <v>0</v>
      </c>
      <c r="F264" s="62"/>
      <c r="G264" t="s" s="71">
        <v>455</v>
      </c>
      <c r="H264" t="s" s="72">
        <v>171</v>
      </c>
      <c r="I264" s="68">
        <v>4.8</v>
      </c>
      <c r="J264" s="73"/>
      <c r="K264" s="74">
        <f>I264*J264</f>
        <v>0</v>
      </c>
      <c r="L264" s="28"/>
      <c r="M264" s="28"/>
      <c r="N264" s="28"/>
      <c r="O264" s="28"/>
    </row>
    <row r="265" ht="14" customHeight="1">
      <c r="A265" t="s" s="71">
        <v>456</v>
      </c>
      <c r="B265" t="s" s="72">
        <v>430</v>
      </c>
      <c r="C265" s="254">
        <v>5.1</v>
      </c>
      <c r="D265" s="73"/>
      <c r="E265" s="74">
        <f>C265*D265</f>
        <v>0</v>
      </c>
      <c r="F265" s="62"/>
      <c r="G265" t="s" s="71">
        <v>457</v>
      </c>
      <c r="H265" t="s" s="72">
        <v>171</v>
      </c>
      <c r="I265" s="68">
        <v>5.3</v>
      </c>
      <c r="J265" s="73"/>
      <c r="K265" s="74">
        <f>I265*J265</f>
        <v>0</v>
      </c>
      <c r="L265" s="28"/>
      <c r="M265" s="28"/>
      <c r="N265" s="28"/>
      <c r="O265" s="28"/>
    </row>
    <row r="266" ht="14" customHeight="1">
      <c r="A266" t="s" s="71">
        <v>458</v>
      </c>
      <c r="B266" t="s" s="72">
        <v>62</v>
      </c>
      <c r="C266" s="254">
        <v>4.9</v>
      </c>
      <c r="D266" s="73"/>
      <c r="E266" s="74">
        <f>C266*D266</f>
        <v>0</v>
      </c>
      <c r="F266" s="62"/>
      <c r="G266" t="s" s="71">
        <v>459</v>
      </c>
      <c r="H266" t="s" s="72">
        <v>179</v>
      </c>
      <c r="I266" s="68">
        <v>4.1</v>
      </c>
      <c r="J266" s="73"/>
      <c r="K266" s="74">
        <f>I266*J266</f>
        <v>0</v>
      </c>
      <c r="L266" s="28"/>
      <c r="M266" s="28"/>
      <c r="N266" s="28"/>
      <c r="O266" s="28"/>
    </row>
    <row r="267" ht="14" customHeight="1">
      <c r="A267" t="s" s="71">
        <v>460</v>
      </c>
      <c r="B267" t="s" s="185">
        <v>62</v>
      </c>
      <c r="C267" s="255">
        <v>3.1</v>
      </c>
      <c r="D267" s="126"/>
      <c r="E267" s="127">
        <f>C267*D267</f>
        <v>0</v>
      </c>
      <c r="F267" s="62"/>
      <c r="G267" t="s" s="71">
        <v>461</v>
      </c>
      <c r="H267" t="s" s="72">
        <v>337</v>
      </c>
      <c r="I267" s="68">
        <v>3.1</v>
      </c>
      <c r="J267" s="73"/>
      <c r="K267" s="74">
        <f>I267*J267</f>
        <v>0</v>
      </c>
      <c r="L267" s="28"/>
      <c r="M267" s="28"/>
      <c r="N267" s="28"/>
      <c r="O267" s="28"/>
    </row>
    <row r="268" ht="14" customHeight="1">
      <c r="A268" t="s" s="207">
        <v>462</v>
      </c>
      <c r="B268" s="229"/>
      <c r="C268" s="229"/>
      <c r="D268" s="230"/>
      <c r="E268" s="256"/>
      <c r="F268" s="62"/>
      <c r="G268" t="s" s="71">
        <v>463</v>
      </c>
      <c r="H268" t="s" s="72">
        <v>163</v>
      </c>
      <c r="I268" s="68">
        <v>3.1</v>
      </c>
      <c r="J268" s="73"/>
      <c r="K268" s="74">
        <f>I268*J268</f>
        <v>0</v>
      </c>
      <c r="L268" s="28"/>
      <c r="M268" s="28"/>
      <c r="N268" s="28"/>
      <c r="O268" s="28"/>
    </row>
    <row r="269" ht="14" customHeight="1">
      <c r="A269" t="s" s="71">
        <v>464</v>
      </c>
      <c r="B269" t="s" s="188">
        <v>167</v>
      </c>
      <c r="C269" s="189">
        <v>4.7</v>
      </c>
      <c r="D269" s="190"/>
      <c r="E269" s="203">
        <f>C269*D269</f>
        <v>0</v>
      </c>
      <c r="F269" s="62"/>
      <c r="G269" t="s" s="71">
        <v>465</v>
      </c>
      <c r="H269" t="s" s="72">
        <v>163</v>
      </c>
      <c r="I269" s="68">
        <v>4.5</v>
      </c>
      <c r="J269" s="73"/>
      <c r="K269" s="74">
        <f>I269*J269</f>
        <v>0</v>
      </c>
      <c r="L269" s="28"/>
      <c r="M269" s="28"/>
      <c r="N269" s="28"/>
      <c r="O269" s="28"/>
    </row>
    <row r="270" ht="14" customHeight="1">
      <c r="A270" t="s" s="71">
        <v>466</v>
      </c>
      <c r="B270" t="s" s="72">
        <v>167</v>
      </c>
      <c r="C270" s="68">
        <v>4.7</v>
      </c>
      <c r="D270" s="73"/>
      <c r="E270" s="74">
        <f>C270*D270</f>
        <v>0</v>
      </c>
      <c r="F270" s="62"/>
      <c r="G270" t="s" s="71">
        <v>467</v>
      </c>
      <c r="H270" t="s" s="72">
        <v>163</v>
      </c>
      <c r="I270" s="68">
        <v>3.1</v>
      </c>
      <c r="J270" s="73"/>
      <c r="K270" s="74">
        <f>I270*J270</f>
        <v>0</v>
      </c>
      <c r="L270" s="28"/>
      <c r="M270" s="28"/>
      <c r="N270" s="28"/>
      <c r="O270" s="28"/>
    </row>
    <row r="271" ht="14" customHeight="1">
      <c r="A271" t="s" s="71">
        <v>468</v>
      </c>
      <c r="B271" t="s" s="72">
        <v>469</v>
      </c>
      <c r="C271" s="68">
        <v>4.85</v>
      </c>
      <c r="D271" s="73"/>
      <c r="E271" s="74">
        <f>C271*D271</f>
        <v>0</v>
      </c>
      <c r="F271" s="62"/>
      <c r="G271" t="s" s="71">
        <v>470</v>
      </c>
      <c r="H271" t="s" s="72">
        <v>337</v>
      </c>
      <c r="I271" s="68">
        <v>4.6</v>
      </c>
      <c r="J271" s="73"/>
      <c r="K271" s="74">
        <f>I271*J271</f>
        <v>0</v>
      </c>
      <c r="L271" s="28"/>
      <c r="M271" s="28"/>
      <c r="N271" s="28"/>
      <c r="O271" s="28"/>
    </row>
    <row r="272" ht="14" customHeight="1">
      <c r="A272" t="s" s="71">
        <v>471</v>
      </c>
      <c r="B272" t="s" s="72">
        <v>469</v>
      </c>
      <c r="C272" s="68">
        <v>5.5</v>
      </c>
      <c r="D272" s="73"/>
      <c r="E272" s="74">
        <f>C272*D272</f>
        <v>0</v>
      </c>
      <c r="F272" s="62"/>
      <c r="G272" t="s" s="71">
        <v>472</v>
      </c>
      <c r="H272" t="s" s="72">
        <v>171</v>
      </c>
      <c r="I272" s="68">
        <v>2.5</v>
      </c>
      <c r="J272" s="73"/>
      <c r="K272" s="74">
        <f>I272*J272</f>
        <v>0</v>
      </c>
      <c r="L272" s="28"/>
      <c r="M272" s="28"/>
      <c r="N272" s="28"/>
      <c r="O272" s="28"/>
    </row>
    <row r="273" ht="14" customHeight="1">
      <c r="A273" t="s" s="71">
        <v>473</v>
      </c>
      <c r="B273" t="s" s="72">
        <v>474</v>
      </c>
      <c r="C273" s="68">
        <v>2.3</v>
      </c>
      <c r="D273" s="73"/>
      <c r="E273" s="74">
        <f>C273*D273</f>
        <v>0</v>
      </c>
      <c r="F273" s="62"/>
      <c r="G273" t="s" s="71">
        <v>475</v>
      </c>
      <c r="H273" t="s" s="72">
        <v>476</v>
      </c>
      <c r="I273" s="68">
        <v>1.5</v>
      </c>
      <c r="J273" s="73"/>
      <c r="K273" s="74">
        <f>I273*J273</f>
        <v>0</v>
      </c>
      <c r="L273" s="28"/>
      <c r="M273" s="28"/>
      <c r="N273" s="28"/>
      <c r="O273" s="28"/>
    </row>
    <row r="274" ht="14" customHeight="1">
      <c r="A274" t="s" s="71">
        <v>473</v>
      </c>
      <c r="B274" t="s" s="72">
        <v>62</v>
      </c>
      <c r="C274" s="68">
        <v>7.9</v>
      </c>
      <c r="D274" s="73"/>
      <c r="E274" s="74">
        <f>C274*D274</f>
        <v>0</v>
      </c>
      <c r="F274" s="62"/>
      <c r="G274" t="s" s="71">
        <v>477</v>
      </c>
      <c r="H274" t="s" s="72">
        <v>163</v>
      </c>
      <c r="I274" s="68">
        <v>4.8</v>
      </c>
      <c r="J274" s="73"/>
      <c r="K274" s="74">
        <f>I274*J274</f>
        <v>0</v>
      </c>
      <c r="L274" s="28"/>
      <c r="M274" s="28"/>
      <c r="N274" s="28"/>
      <c r="O274" s="28"/>
    </row>
    <row r="275" ht="14" customHeight="1">
      <c r="A275" t="s" s="71">
        <v>478</v>
      </c>
      <c r="B275" t="s" s="72">
        <v>479</v>
      </c>
      <c r="C275" s="68">
        <v>4.8</v>
      </c>
      <c r="D275" s="73"/>
      <c r="E275" s="74">
        <f>C275*D275</f>
        <v>0</v>
      </c>
      <c r="F275" s="62"/>
      <c r="G275" t="s" s="71">
        <v>480</v>
      </c>
      <c r="H275" t="s" s="72">
        <v>481</v>
      </c>
      <c r="I275" s="68">
        <v>3.6</v>
      </c>
      <c r="J275" s="73"/>
      <c r="K275" s="74">
        <f>I275*J275</f>
        <v>0</v>
      </c>
      <c r="L275" s="28"/>
      <c r="M275" s="28"/>
      <c r="N275" s="28"/>
      <c r="O275" s="28"/>
    </row>
    <row r="276" ht="14" customHeight="1">
      <c r="A276" t="s" s="222">
        <v>482</v>
      </c>
      <c r="B276" t="s" s="72">
        <v>483</v>
      </c>
      <c r="C276" s="68">
        <v>3.6</v>
      </c>
      <c r="D276" s="73"/>
      <c r="E276" s="74">
        <f>C276*D276</f>
        <v>0</v>
      </c>
      <c r="F276" s="62"/>
      <c r="G276" t="s" s="71">
        <v>484</v>
      </c>
      <c r="H276" t="s" s="72">
        <v>485</v>
      </c>
      <c r="I276" s="68">
        <v>2.9</v>
      </c>
      <c r="J276" s="73"/>
      <c r="K276" s="74">
        <f>I276*J276</f>
        <v>0</v>
      </c>
      <c r="L276" s="28"/>
      <c r="M276" s="28"/>
      <c r="N276" s="28"/>
      <c r="O276" s="28"/>
    </row>
    <row r="277" ht="14" customHeight="1">
      <c r="A277" t="s" s="71">
        <v>486</v>
      </c>
      <c r="B277" t="s" s="72">
        <v>487</v>
      </c>
      <c r="C277" s="68">
        <v>2.2</v>
      </c>
      <c r="D277" s="73"/>
      <c r="E277" s="74">
        <f>C277*D277</f>
        <v>0</v>
      </c>
      <c r="F277" s="62"/>
      <c r="G277" t="s" s="71">
        <v>488</v>
      </c>
      <c r="H277" t="s" s="72">
        <v>363</v>
      </c>
      <c r="I277" s="68">
        <v>3.3</v>
      </c>
      <c r="J277" s="73"/>
      <c r="K277" s="74">
        <f>I277*J277</f>
        <v>0</v>
      </c>
      <c r="L277" s="28"/>
      <c r="M277" s="28"/>
      <c r="N277" s="28"/>
      <c r="O277" s="28"/>
    </row>
    <row r="278" ht="14" customHeight="1">
      <c r="A278" t="s" s="71">
        <v>489</v>
      </c>
      <c r="B278" t="s" s="72">
        <v>487</v>
      </c>
      <c r="C278" s="68">
        <v>2.2</v>
      </c>
      <c r="D278" s="73"/>
      <c r="E278" s="74">
        <f>C278*D278</f>
        <v>0</v>
      </c>
      <c r="F278" s="62"/>
      <c r="G278" t="s" s="71">
        <v>490</v>
      </c>
      <c r="H278" t="s" s="72">
        <v>491</v>
      </c>
      <c r="I278" s="68">
        <v>2.9</v>
      </c>
      <c r="J278" s="73"/>
      <c r="K278" s="74">
        <f>I278*J278</f>
        <v>0</v>
      </c>
      <c r="L278" s="28"/>
      <c r="M278" s="28"/>
      <c r="N278" s="28"/>
      <c r="O278" s="28"/>
    </row>
    <row r="279" ht="14" customHeight="1">
      <c r="A279" s="99"/>
      <c r="B279" s="102"/>
      <c r="C279" s="102"/>
      <c r="D279" s="102"/>
      <c r="E279" s="257"/>
      <c r="F279" s="62"/>
      <c r="G279" t="s" s="71">
        <v>492</v>
      </c>
      <c r="H279" t="s" s="185">
        <v>491</v>
      </c>
      <c r="I279" s="125">
        <v>2.9</v>
      </c>
      <c r="J279" s="126"/>
      <c r="K279" s="74">
        <f>I279*J279</f>
        <v>0</v>
      </c>
      <c r="L279" s="28"/>
      <c r="M279" s="28"/>
      <c r="N279" s="28"/>
      <c r="O279" s="28"/>
    </row>
    <row r="280" ht="14" customHeight="1">
      <c r="A280" s="99"/>
      <c r="B280" s="99"/>
      <c r="C280" s="99"/>
      <c r="D280" s="99"/>
      <c r="E280" s="252">
        <f>SUM(E259:E278)</f>
        <v>0</v>
      </c>
      <c r="F280" s="62"/>
      <c r="G280" s="17"/>
      <c r="H280" s="161"/>
      <c r="I280" s="161"/>
      <c r="J280" s="161"/>
      <c r="K280" s="89"/>
      <c r="L280" s="17"/>
      <c r="M280" s="17"/>
      <c r="N280" s="17"/>
      <c r="O280" s="17"/>
    </row>
    <row r="281" ht="14" customHeight="1">
      <c r="A281" s="17"/>
      <c r="B281" s="17"/>
      <c r="C281" s="17"/>
      <c r="D281" s="17"/>
      <c r="E281" s="161"/>
      <c r="F281" s="33"/>
      <c r="G281" s="17"/>
      <c r="H281" s="17"/>
      <c r="I281" s="17"/>
      <c r="J281" s="17"/>
      <c r="K281" s="123">
        <f>SUM(K261:K279)</f>
        <v>0</v>
      </c>
      <c r="L281" s="17"/>
      <c r="M281" s="17"/>
      <c r="N281" s="17"/>
      <c r="O281" s="17"/>
    </row>
    <row r="282" ht="14" customHeight="1">
      <c r="A282" s="17"/>
      <c r="B282" s="17"/>
      <c r="C282" s="51"/>
      <c r="D282" s="51"/>
      <c r="E282" s="51"/>
      <c r="F282" s="33"/>
      <c r="G282" s="17"/>
      <c r="H282" s="17"/>
      <c r="I282" s="51"/>
      <c r="J282" s="51"/>
      <c r="K282" s="89"/>
      <c r="L282" s="17"/>
      <c r="M282" s="17"/>
      <c r="N282" s="17"/>
      <c r="O282" s="17"/>
    </row>
    <row r="283" ht="14" customHeight="1">
      <c r="A283" t="s" s="57">
        <v>493</v>
      </c>
      <c r="B283" s="258"/>
      <c r="C283" t="s" s="131">
        <v>15</v>
      </c>
      <c r="D283" t="s" s="132">
        <v>16</v>
      </c>
      <c r="E283" t="s" s="133">
        <v>17</v>
      </c>
      <c r="F283" s="62"/>
      <c r="G283" t="s" s="57">
        <v>494</v>
      </c>
      <c r="H283" s="94"/>
      <c r="I283" t="s" s="63">
        <v>15</v>
      </c>
      <c r="J283" t="s" s="64">
        <v>16</v>
      </c>
      <c r="K283" t="s" s="65">
        <v>17</v>
      </c>
      <c r="L283" s="28"/>
      <c r="M283" s="28"/>
      <c r="N283" s="28"/>
      <c r="O283" s="28"/>
    </row>
    <row r="284" ht="14" customHeight="1">
      <c r="A284" t="s" s="71">
        <v>495</v>
      </c>
      <c r="B284" t="s" s="224">
        <v>171</v>
      </c>
      <c r="C284" s="225">
        <v>4.9</v>
      </c>
      <c r="D284" s="226"/>
      <c r="E284" s="227">
        <f>C284*D284</f>
        <v>0</v>
      </c>
      <c r="F284" s="62"/>
      <c r="G284" t="s" s="71">
        <v>496</v>
      </c>
      <c r="H284" t="s" s="72">
        <v>497</v>
      </c>
      <c r="I284" s="68">
        <v>16</v>
      </c>
      <c r="J284" s="73"/>
      <c r="K284" s="74">
        <f>I284*J284</f>
        <v>0</v>
      </c>
      <c r="L284" s="28"/>
      <c r="M284" s="28"/>
      <c r="N284" s="28"/>
      <c r="O284" s="28"/>
    </row>
    <row r="285" ht="14" customHeight="1">
      <c r="A285" t="s" s="135">
        <v>498</v>
      </c>
      <c r="B285" t="s" s="136">
        <v>171</v>
      </c>
      <c r="C285" s="259">
        <v>14.3</v>
      </c>
      <c r="D285" s="260"/>
      <c r="E285" s="177">
        <f>C285*D285</f>
        <v>0</v>
      </c>
      <c r="F285" s="62"/>
      <c r="G285" t="s" s="71">
        <v>499</v>
      </c>
      <c r="H285" t="s" s="72">
        <v>500</v>
      </c>
      <c r="I285" s="68">
        <v>25.2</v>
      </c>
      <c r="J285" s="73"/>
      <c r="K285" s="74">
        <f>I285*J285</f>
        <v>0</v>
      </c>
      <c r="L285" s="28"/>
      <c r="M285" s="28"/>
      <c r="N285" s="28"/>
      <c r="O285" s="28"/>
    </row>
    <row r="286" ht="14" customHeight="1">
      <c r="A286" t="s" s="135">
        <v>501</v>
      </c>
      <c r="B286" t="s" s="136">
        <v>171</v>
      </c>
      <c r="C286" s="261">
        <v>14.3</v>
      </c>
      <c r="D286" s="144"/>
      <c r="E286" s="177">
        <f>C286*D286</f>
        <v>0</v>
      </c>
      <c r="F286" s="62"/>
      <c r="G286" t="s" s="71">
        <v>502</v>
      </c>
      <c r="H286" t="s" s="72">
        <v>503</v>
      </c>
      <c r="I286" s="68">
        <v>33.9</v>
      </c>
      <c r="J286" s="73"/>
      <c r="K286" s="74">
        <f>I286*J286</f>
        <v>0</v>
      </c>
      <c r="L286" s="28"/>
      <c r="M286" s="28"/>
      <c r="N286" s="28"/>
      <c r="O286" s="28"/>
    </row>
    <row r="287" ht="14" customHeight="1">
      <c r="A287" t="s" s="71">
        <v>504</v>
      </c>
      <c r="B287" t="s" s="188">
        <v>293</v>
      </c>
      <c r="C287" s="189">
        <v>3</v>
      </c>
      <c r="D287" s="190"/>
      <c r="E287" s="227">
        <f>C287*D287</f>
        <v>0</v>
      </c>
      <c r="F287" s="62"/>
      <c r="G287" t="s" s="237">
        <v>505</v>
      </c>
      <c r="H287" t="s" s="72">
        <v>503</v>
      </c>
      <c r="I287" s="68">
        <v>14.8</v>
      </c>
      <c r="J287" s="73"/>
      <c r="K287" s="74">
        <f>I287*J287</f>
        <v>0</v>
      </c>
      <c r="L287" s="28"/>
      <c r="M287" s="28"/>
      <c r="N287" s="28"/>
      <c r="O287" s="28"/>
    </row>
    <row r="288" ht="14" customHeight="1">
      <c r="A288" t="s" s="66">
        <v>506</v>
      </c>
      <c r="B288" t="s" s="262">
        <v>507</v>
      </c>
      <c r="C288" s="147"/>
      <c r="D288" s="73"/>
      <c r="E288" s="203">
        <f>C288*D288</f>
        <v>0</v>
      </c>
      <c r="F288" s="62"/>
      <c r="G288" t="s" s="71">
        <v>508</v>
      </c>
      <c r="H288" t="s" s="72">
        <v>509</v>
      </c>
      <c r="I288" s="68">
        <v>19.98</v>
      </c>
      <c r="J288" s="73"/>
      <c r="K288" s="74">
        <f>I288*J288</f>
        <v>0</v>
      </c>
      <c r="L288" s="28"/>
      <c r="M288" s="28"/>
      <c r="N288" s="28"/>
      <c r="O288" s="28"/>
    </row>
    <row r="289" ht="14" customHeight="1">
      <c r="A289" t="s" s="263">
        <v>510</v>
      </c>
      <c r="B289" s="89"/>
      <c r="C289" s="89"/>
      <c r="D289" s="89"/>
      <c r="E289" s="264"/>
      <c r="F289" s="62"/>
      <c r="G289" t="s" s="71">
        <v>511</v>
      </c>
      <c r="H289" t="s" s="72">
        <v>512</v>
      </c>
      <c r="I289" s="68">
        <v>16.95</v>
      </c>
      <c r="J289" s="73"/>
      <c r="K289" s="74">
        <f>I289*J289</f>
        <v>0</v>
      </c>
      <c r="L289" s="28"/>
      <c r="M289" s="28"/>
      <c r="N289" s="28"/>
      <c r="O289" s="28"/>
    </row>
    <row r="290" ht="14" customHeight="1">
      <c r="A290" t="s" s="71">
        <v>513</v>
      </c>
      <c r="B290" t="s" s="72">
        <v>514</v>
      </c>
      <c r="C290" s="68">
        <v>4.25</v>
      </c>
      <c r="D290" s="73"/>
      <c r="E290" s="227">
        <f>C290*D290</f>
        <v>0</v>
      </c>
      <c r="F290" s="62"/>
      <c r="G290" t="s" s="71">
        <v>515</v>
      </c>
      <c r="H290" t="s" s="72">
        <v>500</v>
      </c>
      <c r="I290" s="68">
        <v>9.800000000000001</v>
      </c>
      <c r="J290" s="73"/>
      <c r="K290" s="74">
        <f>I290*J290</f>
        <v>0</v>
      </c>
      <c r="L290" s="28"/>
      <c r="M290" s="28"/>
      <c r="N290" s="28"/>
      <c r="O290" s="28"/>
    </row>
    <row r="291" ht="14" customHeight="1">
      <c r="A291" t="s" s="265">
        <v>516</v>
      </c>
      <c r="B291" t="s" s="72">
        <v>514</v>
      </c>
      <c r="C291" s="68">
        <v>2.9</v>
      </c>
      <c r="D291" s="73"/>
      <c r="E291" s="227">
        <f>C291*D291</f>
        <v>0</v>
      </c>
      <c r="F291" s="62"/>
      <c r="G291" t="s" s="71">
        <v>517</v>
      </c>
      <c r="H291" t="s" s="72">
        <v>500</v>
      </c>
      <c r="I291" s="68">
        <v>4.35</v>
      </c>
      <c r="J291" s="73"/>
      <c r="K291" s="74">
        <f>I291*J291</f>
        <v>0</v>
      </c>
      <c r="L291" s="28"/>
      <c r="M291" s="28"/>
      <c r="N291" s="28"/>
      <c r="O291" s="28"/>
    </row>
    <row r="292" ht="14" customHeight="1">
      <c r="A292" t="s" s="265">
        <v>518</v>
      </c>
      <c r="B292" t="s" s="72">
        <v>481</v>
      </c>
      <c r="C292" s="68">
        <v>3.5</v>
      </c>
      <c r="D292" s="73"/>
      <c r="E292" s="227">
        <f>C292*D292</f>
        <v>0</v>
      </c>
      <c r="F292" s="62"/>
      <c r="G292" t="s" s="71">
        <v>519</v>
      </c>
      <c r="H292" t="s" s="72">
        <v>500</v>
      </c>
      <c r="I292" s="68">
        <v>4.8</v>
      </c>
      <c r="J292" s="73"/>
      <c r="K292" s="74">
        <f>I292*J292</f>
        <v>0</v>
      </c>
      <c r="L292" s="28"/>
      <c r="M292" s="28"/>
      <c r="N292" s="28"/>
      <c r="O292" s="28"/>
    </row>
    <row r="293" ht="14" customHeight="1">
      <c r="A293" t="s" s="71">
        <v>520</v>
      </c>
      <c r="B293" t="s" s="72">
        <v>497</v>
      </c>
      <c r="C293" s="68">
        <v>2.8</v>
      </c>
      <c r="D293" s="126"/>
      <c r="E293" s="227">
        <f>C293*D293</f>
        <v>0</v>
      </c>
      <c r="F293" s="62"/>
      <c r="G293" t="s" s="71">
        <v>521</v>
      </c>
      <c r="H293" t="s" s="72">
        <v>522</v>
      </c>
      <c r="I293" s="68">
        <v>8.75</v>
      </c>
      <c r="J293" s="73"/>
      <c r="K293" s="74">
        <f>I293*J293</f>
        <v>0</v>
      </c>
      <c r="L293" s="28"/>
      <c r="M293" s="28"/>
      <c r="N293" s="28"/>
      <c r="O293" s="28"/>
    </row>
    <row r="294" ht="14" customHeight="1">
      <c r="A294" t="s" s="71">
        <v>523</v>
      </c>
      <c r="B294" t="s" s="72">
        <v>163</v>
      </c>
      <c r="C294" s="266">
        <v>2.8</v>
      </c>
      <c r="D294" s="138"/>
      <c r="E294" s="177">
        <f>C294*D294</f>
        <v>0</v>
      </c>
      <c r="F294" s="62"/>
      <c r="G294" t="s" s="71">
        <v>524</v>
      </c>
      <c r="H294" t="s" s="72">
        <v>500</v>
      </c>
      <c r="I294" s="68">
        <v>8.65</v>
      </c>
      <c r="J294" s="73"/>
      <c r="K294" s="74">
        <f>I294*J294</f>
        <v>0</v>
      </c>
      <c r="L294" s="28"/>
      <c r="M294" s="28"/>
      <c r="N294" s="28"/>
      <c r="O294" s="28"/>
    </row>
    <row r="295" ht="14" customHeight="1">
      <c r="A295" t="s" s="71">
        <v>525</v>
      </c>
      <c r="B295" t="s" s="72">
        <v>526</v>
      </c>
      <c r="C295" s="266">
        <v>2.35</v>
      </c>
      <c r="D295" s="267"/>
      <c r="E295" s="177">
        <f>C295*D295</f>
        <v>0</v>
      </c>
      <c r="F295" s="62"/>
      <c r="G295" t="s" s="71">
        <v>527</v>
      </c>
      <c r="H295" t="s" s="72">
        <v>500</v>
      </c>
      <c r="I295" s="68">
        <v>8.9</v>
      </c>
      <c r="J295" s="73"/>
      <c r="K295" s="74">
        <f>I295*J295</f>
        <v>0</v>
      </c>
      <c r="L295" s="28"/>
      <c r="M295" s="28"/>
      <c r="N295" s="28"/>
      <c r="O295" s="28"/>
    </row>
    <row r="296" ht="14" customHeight="1">
      <c r="A296" t="s" s="71">
        <v>528</v>
      </c>
      <c r="B296" t="s" s="185">
        <v>167</v>
      </c>
      <c r="C296" s="125">
        <v>3.1</v>
      </c>
      <c r="D296" s="126"/>
      <c r="E296" s="227">
        <f>C296*D296</f>
        <v>0</v>
      </c>
      <c r="F296" s="62"/>
      <c r="G296" t="s" s="66">
        <v>529</v>
      </c>
      <c r="H296" t="s" s="72">
        <v>500</v>
      </c>
      <c r="I296" s="68">
        <v>15.4</v>
      </c>
      <c r="J296" s="73"/>
      <c r="K296" s="74">
        <f>I296*J296</f>
        <v>0</v>
      </c>
      <c r="L296" s="28"/>
      <c r="M296" s="28"/>
      <c r="N296" s="28"/>
      <c r="O296" s="28"/>
    </row>
    <row r="297" ht="14" customHeight="1">
      <c r="A297" t="s" s="173">
        <v>530</v>
      </c>
      <c r="B297" t="s" s="210">
        <v>531</v>
      </c>
      <c r="C297" s="211">
        <v>4.03</v>
      </c>
      <c r="D297" s="268"/>
      <c r="E297" s="82">
        <f>C297*D297</f>
        <v>0</v>
      </c>
      <c r="F297" s="62"/>
      <c r="G297" t="s" s="71">
        <v>532</v>
      </c>
      <c r="H297" t="s" s="72">
        <v>500</v>
      </c>
      <c r="I297" s="68">
        <v>13.1</v>
      </c>
      <c r="J297" s="73"/>
      <c r="K297" s="74">
        <f>I297*J297</f>
        <v>0</v>
      </c>
      <c r="L297" s="28"/>
      <c r="M297" s="28"/>
      <c r="N297" s="28"/>
      <c r="O297" s="28"/>
    </row>
    <row r="298" ht="14" customHeight="1">
      <c r="A298" t="s" s="66">
        <v>533</v>
      </c>
      <c r="B298" t="s" s="72">
        <v>163</v>
      </c>
      <c r="C298" s="68">
        <v>8.15</v>
      </c>
      <c r="D298" s="73"/>
      <c r="E298" s="74">
        <f>C298*D298</f>
        <v>0</v>
      </c>
      <c r="F298" s="62"/>
      <c r="G298" t="s" s="71">
        <v>534</v>
      </c>
      <c r="H298" t="s" s="72">
        <v>500</v>
      </c>
      <c r="I298" s="68">
        <v>15.32</v>
      </c>
      <c r="J298" s="73"/>
      <c r="K298" s="74">
        <f>I298*J298</f>
        <v>0</v>
      </c>
      <c r="L298" s="28"/>
      <c r="M298" s="28"/>
      <c r="N298" s="28"/>
      <c r="O298" s="28"/>
    </row>
    <row r="299" ht="14" customHeight="1">
      <c r="A299" s="99"/>
      <c r="B299" s="102"/>
      <c r="C299" s="53"/>
      <c r="D299" s="122"/>
      <c r="E299" s="269"/>
      <c r="F299" s="33"/>
      <c r="G299" s="99"/>
      <c r="H299" s="102"/>
      <c r="I299" s="53"/>
      <c r="J299" s="122"/>
      <c r="K299" s="269"/>
      <c r="L299" s="17"/>
      <c r="M299" s="17"/>
      <c r="N299" s="17"/>
      <c r="O299" s="17"/>
    </row>
    <row r="300" ht="14" customHeight="1">
      <c r="A300" s="17"/>
      <c r="B300" s="99"/>
      <c r="C300" s="31"/>
      <c r="D300" s="35"/>
      <c r="E300" s="270">
        <f>SUM(E284:E298)</f>
        <v>0</v>
      </c>
      <c r="F300" s="33"/>
      <c r="G300" s="99"/>
      <c r="H300" s="99"/>
      <c r="I300" s="31"/>
      <c r="J300" s="35"/>
      <c r="K300" s="184">
        <f>SUM(K284:K298)</f>
        <v>0</v>
      </c>
      <c r="L300" s="17"/>
      <c r="M300" s="17"/>
      <c r="N300" s="17"/>
      <c r="O300" s="17"/>
    </row>
    <row r="301" ht="14" customHeight="1">
      <c r="A301" s="99"/>
      <c r="B301" s="99"/>
      <c r="C301" s="46"/>
      <c r="D301" s="163"/>
      <c r="E301" s="271"/>
      <c r="F301" s="33"/>
      <c r="G301" s="99"/>
      <c r="H301" s="99"/>
      <c r="I301" s="46"/>
      <c r="J301" s="163"/>
      <c r="K301" s="271"/>
      <c r="L301" s="17"/>
      <c r="M301" s="17"/>
      <c r="N301" s="17"/>
      <c r="O301" s="17"/>
    </row>
    <row r="302" ht="14" customHeight="1">
      <c r="A302" t="s" s="57">
        <v>535</v>
      </c>
      <c r="B302" s="110"/>
      <c r="C302" t="s" s="63">
        <v>15</v>
      </c>
      <c r="D302" t="s" s="64">
        <v>16</v>
      </c>
      <c r="E302" t="s" s="65">
        <v>17</v>
      </c>
      <c r="F302" s="62"/>
      <c r="G302" t="s" s="272">
        <v>536</v>
      </c>
      <c r="H302" s="258"/>
      <c r="I302" t="s" s="131">
        <v>15</v>
      </c>
      <c r="J302" t="s" s="132">
        <v>16</v>
      </c>
      <c r="K302" t="s" s="133">
        <v>17</v>
      </c>
      <c r="L302" s="28"/>
      <c r="M302" s="28"/>
      <c r="N302" s="28"/>
      <c r="O302" s="28"/>
    </row>
    <row r="303" ht="14" customHeight="1">
      <c r="A303" t="s" s="71">
        <v>537</v>
      </c>
      <c r="B303" t="s" s="72">
        <v>317</v>
      </c>
      <c r="C303" s="68">
        <v>5.7</v>
      </c>
      <c r="D303" s="73"/>
      <c r="E303" s="74">
        <f>C303*D303</f>
        <v>0</v>
      </c>
      <c r="F303" s="62"/>
      <c r="G303" t="s" s="173">
        <v>538</v>
      </c>
      <c r="H303" t="s" s="136">
        <v>267</v>
      </c>
      <c r="I303" s="137">
        <v>20.9</v>
      </c>
      <c r="J303" s="138"/>
      <c r="K303" s="139">
        <f>I303*J303</f>
        <v>0</v>
      </c>
      <c r="L303" s="140"/>
      <c r="M303" s="140"/>
      <c r="N303" s="140"/>
      <c r="O303" s="140"/>
    </row>
    <row r="304" ht="14" customHeight="1">
      <c r="A304" t="s" s="273">
        <v>539</v>
      </c>
      <c r="B304" t="s" s="153">
        <v>258</v>
      </c>
      <c r="C304" s="274">
        <v>8.1</v>
      </c>
      <c r="D304" s="154"/>
      <c r="E304" s="74">
        <f>C304*D304</f>
        <v>0</v>
      </c>
      <c r="F304" s="62"/>
      <c r="G304" t="s" s="173">
        <v>540</v>
      </c>
      <c r="H304" t="s" s="136">
        <v>267</v>
      </c>
      <c r="I304" s="137">
        <v>18.5</v>
      </c>
      <c r="J304" s="138"/>
      <c r="K304" s="139">
        <f>I304*J304</f>
        <v>0</v>
      </c>
      <c r="L304" s="140"/>
      <c r="M304" s="140"/>
      <c r="N304" s="140"/>
      <c r="O304" s="140"/>
    </row>
    <row r="305" ht="14" customHeight="1">
      <c r="A305" t="s" s="273">
        <v>541</v>
      </c>
      <c r="B305" t="s" s="153">
        <v>258</v>
      </c>
      <c r="C305" s="275">
        <v>8.1</v>
      </c>
      <c r="D305" s="154"/>
      <c r="E305" s="74">
        <f>C305*D305</f>
        <v>0</v>
      </c>
      <c r="F305" s="62"/>
      <c r="G305" t="s" s="135">
        <v>542</v>
      </c>
      <c r="H305" t="s" s="136">
        <v>543</v>
      </c>
      <c r="I305" s="137">
        <v>20.69</v>
      </c>
      <c r="J305" s="138"/>
      <c r="K305" s="139">
        <f>I305*J305</f>
        <v>0</v>
      </c>
      <c r="L305" s="140"/>
      <c r="M305" s="140"/>
      <c r="N305" s="140"/>
      <c r="O305" s="140"/>
    </row>
    <row r="306" ht="14" customHeight="1">
      <c r="A306" t="s" s="66">
        <v>544</v>
      </c>
      <c r="B306" t="s" s="72">
        <v>302</v>
      </c>
      <c r="C306" s="68">
        <v>15.9</v>
      </c>
      <c r="D306" s="73"/>
      <c r="E306" s="74">
        <f>C306*D306</f>
        <v>0</v>
      </c>
      <c r="F306" s="62"/>
      <c r="G306" t="s" s="173">
        <v>545</v>
      </c>
      <c r="H306" t="s" s="136">
        <v>500</v>
      </c>
      <c r="I306" s="137">
        <v>15.85</v>
      </c>
      <c r="J306" s="138"/>
      <c r="K306" s="139">
        <f>I306*J306</f>
        <v>0</v>
      </c>
      <c r="L306" s="140"/>
      <c r="M306" s="140"/>
      <c r="N306" s="140"/>
      <c r="O306" s="140"/>
    </row>
    <row r="307" ht="14" customHeight="1">
      <c r="A307" s="99"/>
      <c r="B307" s="102"/>
      <c r="C307" s="53"/>
      <c r="D307" s="122"/>
      <c r="E307" s="276"/>
      <c r="F307" s="33"/>
      <c r="G307" t="s" s="173">
        <v>546</v>
      </c>
      <c r="H307" t="s" s="136">
        <v>547</v>
      </c>
      <c r="I307" s="137">
        <v>7.1</v>
      </c>
      <c r="J307" s="138"/>
      <c r="K307" s="139">
        <f>I307*J307</f>
        <v>0</v>
      </c>
      <c r="L307" s="140"/>
      <c r="M307" s="140"/>
      <c r="N307" s="140"/>
      <c r="O307" s="140"/>
    </row>
    <row r="308" ht="14" customHeight="1">
      <c r="A308" t="s" s="277">
        <v>548</v>
      </c>
      <c r="B308" s="179"/>
      <c r="C308" s="46"/>
      <c r="D308" s="163"/>
      <c r="E308" s="179"/>
      <c r="F308" s="33"/>
      <c r="G308" t="s" s="278">
        <v>549</v>
      </c>
      <c r="H308" t="s" s="279">
        <v>550</v>
      </c>
      <c r="I308" s="137">
        <v>12.5</v>
      </c>
      <c r="J308" s="138"/>
      <c r="K308" s="139">
        <f>I308*J308</f>
        <v>0</v>
      </c>
      <c r="L308" s="140"/>
      <c r="M308" s="140"/>
      <c r="N308" s="140"/>
      <c r="O308" s="140"/>
    </row>
    <row r="309" ht="14" customHeight="1">
      <c r="A309" t="s" s="71">
        <v>486</v>
      </c>
      <c r="B309" t="s" s="72">
        <v>487</v>
      </c>
      <c r="C309" s="68">
        <v>2.67</v>
      </c>
      <c r="D309" s="73"/>
      <c r="E309" s="74">
        <f>C309*D309</f>
        <v>0</v>
      </c>
      <c r="F309" s="62"/>
      <c r="G309" t="s" s="135">
        <v>551</v>
      </c>
      <c r="H309" t="s" s="279">
        <v>552</v>
      </c>
      <c r="I309" s="280"/>
      <c r="J309" s="138"/>
      <c r="K309" s="139">
        <f>I309*J309</f>
        <v>0</v>
      </c>
      <c r="L309" s="140"/>
      <c r="M309" s="140"/>
      <c r="N309" s="140"/>
      <c r="O309" s="140"/>
    </row>
    <row r="310" ht="14" customHeight="1">
      <c r="A310" t="s" s="71">
        <v>489</v>
      </c>
      <c r="B310" t="s" s="72">
        <v>487</v>
      </c>
      <c r="C310" s="68">
        <v>2.67</v>
      </c>
      <c r="D310" s="73"/>
      <c r="E310" s="74">
        <f>C310*D310</f>
        <v>0</v>
      </c>
      <c r="F310" s="62"/>
      <c r="G310" t="s" s="135">
        <v>553</v>
      </c>
      <c r="H310" t="s" s="279">
        <v>552</v>
      </c>
      <c r="I310" s="280"/>
      <c r="J310" s="138"/>
      <c r="K310" s="139">
        <f>I310*J310</f>
        <v>0</v>
      </c>
      <c r="L310" s="140"/>
      <c r="M310" s="140"/>
      <c r="N310" s="140"/>
      <c r="O310" s="140"/>
    </row>
    <row r="311" ht="14" customHeight="1">
      <c r="A311" s="99"/>
      <c r="B311" s="102"/>
      <c r="C311" s="53"/>
      <c r="D311" s="122"/>
      <c r="E311" s="269"/>
      <c r="F311" s="33"/>
      <c r="G311" s="99"/>
      <c r="H311" s="128"/>
      <c r="I311" s="281"/>
      <c r="J311" s="282"/>
      <c r="K311" s="149"/>
      <c r="L311" s="17"/>
      <c r="M311" s="17"/>
      <c r="N311" s="17"/>
      <c r="O311" s="17"/>
    </row>
    <row r="312" ht="14" customHeight="1">
      <c r="A312" s="99"/>
      <c r="B312" s="99"/>
      <c r="C312" s="31"/>
      <c r="D312" s="35"/>
      <c r="E312" s="184">
        <f>SUM(E303:E306,E309:E310)</f>
        <v>0</v>
      </c>
      <c r="F312" s="33"/>
      <c r="G312" s="99"/>
      <c r="H312" s="99"/>
      <c r="I312" s="31"/>
      <c r="J312" s="35"/>
      <c r="K312" s="184">
        <f>SUM(K303:K310)</f>
        <v>0</v>
      </c>
      <c r="L312" s="17"/>
      <c r="M312" s="17"/>
      <c r="N312" s="17"/>
      <c r="O312" s="17"/>
    </row>
    <row r="313" ht="14" customHeight="1">
      <c r="A313" s="99"/>
      <c r="B313" s="99"/>
      <c r="C313" s="46"/>
      <c r="D313" s="163"/>
      <c r="E313" s="271"/>
      <c r="F313" s="33"/>
      <c r="G313" s="99"/>
      <c r="H313" s="99"/>
      <c r="I313" s="46"/>
      <c r="J313" s="163"/>
      <c r="K313" s="271"/>
      <c r="L313" s="17"/>
      <c r="M313" s="17"/>
      <c r="N313" s="17"/>
      <c r="O313" s="17"/>
    </row>
    <row r="314" ht="14" customHeight="1">
      <c r="A314" t="s" s="57">
        <v>554</v>
      </c>
      <c r="B314" s="58"/>
      <c r="C314" t="s" s="63">
        <v>15</v>
      </c>
      <c r="D314" t="s" s="64">
        <v>16</v>
      </c>
      <c r="E314" t="s" s="65">
        <v>17</v>
      </c>
      <c r="F314" s="62"/>
      <c r="G314" s="31"/>
      <c r="H314" s="94"/>
      <c r="I314" t="s" s="63">
        <v>15</v>
      </c>
      <c r="J314" t="s" s="64">
        <v>16</v>
      </c>
      <c r="K314" t="s" s="65">
        <v>17</v>
      </c>
      <c r="L314" s="28"/>
      <c r="M314" s="28"/>
      <c r="N314" s="28"/>
      <c r="O314" s="28"/>
    </row>
    <row r="315" ht="14" customHeight="1">
      <c r="A315" t="s" s="71">
        <v>555</v>
      </c>
      <c r="B315" s="68">
        <v>40</v>
      </c>
      <c r="C315" s="68">
        <v>2.6</v>
      </c>
      <c r="D315" s="73"/>
      <c r="E315" s="74">
        <f>C315*D315</f>
        <v>0</v>
      </c>
      <c r="F315" s="62"/>
      <c r="G315" t="s" s="71">
        <v>556</v>
      </c>
      <c r="H315" t="s" s="72">
        <v>557</v>
      </c>
      <c r="I315" s="68">
        <v>3.1</v>
      </c>
      <c r="J315" s="73"/>
      <c r="K315" s="74">
        <f>I315*J315</f>
        <v>0</v>
      </c>
      <c r="L315" s="28"/>
      <c r="M315" s="28"/>
      <c r="N315" s="28"/>
      <c r="O315" s="28"/>
    </row>
    <row r="316" ht="14" customHeight="1">
      <c r="A316" t="s" s="71">
        <v>558</v>
      </c>
      <c r="B316" t="s" s="72">
        <v>559</v>
      </c>
      <c r="C316" s="68">
        <v>2.45</v>
      </c>
      <c r="D316" s="73"/>
      <c r="E316" s="74">
        <f>C316*D316</f>
        <v>0</v>
      </c>
      <c r="F316" s="62"/>
      <c r="G316" t="s" s="71">
        <v>560</v>
      </c>
      <c r="H316" t="s" s="72">
        <v>561</v>
      </c>
      <c r="I316" s="68">
        <v>3.5</v>
      </c>
      <c r="J316" s="73"/>
      <c r="K316" s="74">
        <f>I316*J316</f>
        <v>0</v>
      </c>
      <c r="L316" s="28"/>
      <c r="M316" s="28"/>
      <c r="N316" s="28"/>
      <c r="O316" s="28"/>
    </row>
    <row r="317" ht="14" customHeight="1">
      <c r="A317" t="s" s="71">
        <v>562</v>
      </c>
      <c r="B317" t="s" s="72">
        <v>559</v>
      </c>
      <c r="C317" s="68">
        <v>3.86</v>
      </c>
      <c r="D317" s="73"/>
      <c r="E317" s="74">
        <f>C317*D317</f>
        <v>0</v>
      </c>
      <c r="F317" s="62"/>
      <c r="G317" t="s" s="71">
        <v>563</v>
      </c>
      <c r="H317" t="s" s="72">
        <v>210</v>
      </c>
      <c r="I317" s="68">
        <v>4</v>
      </c>
      <c r="J317" s="73"/>
      <c r="K317" s="74">
        <f>I317*J317</f>
        <v>0</v>
      </c>
      <c r="L317" s="28"/>
      <c r="M317" s="28"/>
      <c r="N317" s="28"/>
      <c r="O317" s="28"/>
    </row>
    <row r="318" ht="14" customHeight="1">
      <c r="A318" t="s" s="71">
        <v>564</v>
      </c>
      <c r="B318" t="s" s="72">
        <v>547</v>
      </c>
      <c r="C318" s="68">
        <v>3.9</v>
      </c>
      <c r="D318" s="73"/>
      <c r="E318" s="74">
        <f>C318*D318</f>
        <v>0</v>
      </c>
      <c r="F318" s="62"/>
      <c r="G318" t="s" s="71">
        <v>565</v>
      </c>
      <c r="H318" t="s" s="72">
        <v>210</v>
      </c>
      <c r="I318" s="68">
        <v>1.95</v>
      </c>
      <c r="J318" s="73"/>
      <c r="K318" s="74">
        <f>I318*J318</f>
        <v>0</v>
      </c>
      <c r="L318" s="28"/>
      <c r="M318" s="28"/>
      <c r="N318" s="28"/>
      <c r="O318" s="28"/>
    </row>
    <row r="319" ht="14" customHeight="1">
      <c r="A319" t="s" s="71">
        <v>566</v>
      </c>
      <c r="B319" t="s" s="72">
        <v>543</v>
      </c>
      <c r="C319" s="68">
        <v>3.5</v>
      </c>
      <c r="D319" s="73"/>
      <c r="E319" s="74">
        <f>C319*D319</f>
        <v>0</v>
      </c>
      <c r="F319" s="62"/>
      <c r="G319" t="s" s="71">
        <v>567</v>
      </c>
      <c r="H319" t="s" s="72">
        <v>479</v>
      </c>
      <c r="I319" s="68">
        <v>5.69</v>
      </c>
      <c r="J319" s="73"/>
      <c r="K319" s="74">
        <f>I319*J319</f>
        <v>0</v>
      </c>
      <c r="L319" s="28"/>
      <c r="M319" s="28"/>
      <c r="N319" s="28"/>
      <c r="O319" s="28"/>
    </row>
    <row r="320" ht="14" customHeight="1">
      <c r="A320" t="s" s="71">
        <v>568</v>
      </c>
      <c r="B320" t="s" s="72">
        <v>569</v>
      </c>
      <c r="C320" s="68">
        <v>7.78</v>
      </c>
      <c r="D320" s="73"/>
      <c r="E320" s="74">
        <f>C320*D320</f>
        <v>0</v>
      </c>
      <c r="F320" s="62"/>
      <c r="G320" t="s" s="71">
        <v>570</v>
      </c>
      <c r="H320" t="s" s="72">
        <v>571</v>
      </c>
      <c r="I320" s="68">
        <v>2.5</v>
      </c>
      <c r="J320" s="73"/>
      <c r="K320" s="74">
        <f>I320*J320</f>
        <v>0</v>
      </c>
      <c r="L320" s="28"/>
      <c r="M320" s="28"/>
      <c r="N320" s="28"/>
      <c r="O320" s="28"/>
    </row>
    <row r="321" ht="14" customHeight="1">
      <c r="A321" t="s" s="71">
        <v>572</v>
      </c>
      <c r="B321" t="s" s="72">
        <v>573</v>
      </c>
      <c r="C321" s="68">
        <v>6.8</v>
      </c>
      <c r="D321" s="73"/>
      <c r="E321" s="74">
        <f>C321*D321</f>
        <v>0</v>
      </c>
      <c r="F321" s="62"/>
      <c r="G321" t="s" s="71">
        <v>574</v>
      </c>
      <c r="H321" t="s" s="72">
        <v>571</v>
      </c>
      <c r="I321" s="68">
        <v>3.3</v>
      </c>
      <c r="J321" s="73"/>
      <c r="K321" s="74">
        <f>I321*J321</f>
        <v>0</v>
      </c>
      <c r="L321" s="28"/>
      <c r="M321" s="28"/>
      <c r="N321" s="28"/>
      <c r="O321" s="28"/>
    </row>
    <row r="322" ht="14" customHeight="1">
      <c r="A322" t="s" s="71">
        <v>575</v>
      </c>
      <c r="B322" t="s" s="72">
        <v>576</v>
      </c>
      <c r="C322" s="68">
        <v>8.51</v>
      </c>
      <c r="D322" s="73"/>
      <c r="E322" s="74">
        <f>C322*D322</f>
        <v>0</v>
      </c>
      <c r="F322" s="62"/>
      <c r="G322" t="s" s="71">
        <v>577</v>
      </c>
      <c r="H322" t="s" s="72">
        <v>578</v>
      </c>
      <c r="I322" s="68">
        <v>1.5</v>
      </c>
      <c r="J322" s="73"/>
      <c r="K322" s="74">
        <f>I322*J322</f>
        <v>0</v>
      </c>
      <c r="L322" s="28"/>
      <c r="M322" s="28"/>
      <c r="N322" s="28"/>
      <c r="O322" s="28"/>
    </row>
    <row r="323" ht="14" customHeight="1">
      <c r="A323" t="s" s="71">
        <v>579</v>
      </c>
      <c r="B323" t="s" s="72">
        <v>580</v>
      </c>
      <c r="C323" s="68">
        <v>3.1</v>
      </c>
      <c r="D323" s="73"/>
      <c r="E323" s="74">
        <f>C323*D323</f>
        <v>0</v>
      </c>
      <c r="F323" s="62"/>
      <c r="G323" t="s" s="283">
        <v>581</v>
      </c>
      <c r="H323" t="s" s="72">
        <v>582</v>
      </c>
      <c r="I323" s="68">
        <v>5.55</v>
      </c>
      <c r="J323" s="73"/>
      <c r="K323" s="74">
        <f>I323*J323</f>
        <v>0</v>
      </c>
      <c r="L323" s="28"/>
      <c r="M323" s="28"/>
      <c r="N323" s="28"/>
      <c r="O323" s="28"/>
    </row>
    <row r="324" ht="14" customHeight="1">
      <c r="A324" t="s" s="71">
        <v>579</v>
      </c>
      <c r="B324" t="s" s="72">
        <v>583</v>
      </c>
      <c r="C324" s="68">
        <v>1.56</v>
      </c>
      <c r="D324" s="73"/>
      <c r="E324" s="74">
        <f>C324*D324</f>
        <v>0</v>
      </c>
      <c r="F324" s="62"/>
      <c r="G324" t="s" s="283">
        <v>584</v>
      </c>
      <c r="H324" s="147"/>
      <c r="I324" s="68">
        <v>2.86</v>
      </c>
      <c r="J324" s="73"/>
      <c r="K324" s="74">
        <f>I324*J324</f>
        <v>0</v>
      </c>
      <c r="L324" s="28"/>
      <c r="M324" s="28"/>
      <c r="N324" s="28"/>
      <c r="O324" s="28"/>
    </row>
    <row r="325" ht="14" customHeight="1">
      <c r="A325" t="s" s="71">
        <v>579</v>
      </c>
      <c r="B325" t="s" s="72">
        <v>585</v>
      </c>
      <c r="C325" s="68">
        <v>1.45</v>
      </c>
      <c r="D325" s="73"/>
      <c r="E325" s="74">
        <f>C325*D325</f>
        <v>0</v>
      </c>
      <c r="F325" s="62"/>
      <c r="G325" t="s" s="71">
        <v>586</v>
      </c>
      <c r="H325" t="s" s="72">
        <v>587</v>
      </c>
      <c r="I325" s="68">
        <v>2.3</v>
      </c>
      <c r="J325" s="73"/>
      <c r="K325" s="74">
        <f>I325*J325</f>
        <v>0</v>
      </c>
      <c r="L325" s="28"/>
      <c r="M325" s="28"/>
      <c r="N325" s="28"/>
      <c r="O325" s="28"/>
    </row>
    <row r="326" ht="14" customHeight="1">
      <c r="A326" t="s" s="71">
        <v>579</v>
      </c>
      <c r="B326" t="s" s="72">
        <v>588</v>
      </c>
      <c r="C326" s="68">
        <v>2.5</v>
      </c>
      <c r="D326" s="73"/>
      <c r="E326" s="74">
        <f>C326*D326</f>
        <v>0</v>
      </c>
      <c r="F326" s="62"/>
      <c r="G326" t="s" s="71">
        <v>589</v>
      </c>
      <c r="H326" t="s" s="72">
        <v>590</v>
      </c>
      <c r="I326" s="68">
        <v>1.95</v>
      </c>
      <c r="J326" s="73"/>
      <c r="K326" s="74">
        <f>I326*J326</f>
        <v>0</v>
      </c>
      <c r="L326" s="28"/>
      <c r="M326" s="28"/>
      <c r="N326" s="28"/>
      <c r="O326" s="28"/>
    </row>
    <row r="327" ht="14" customHeight="1">
      <c r="A327" t="s" s="71">
        <v>591</v>
      </c>
      <c r="B327" t="s" s="72">
        <v>592</v>
      </c>
      <c r="C327" s="68">
        <v>3.95</v>
      </c>
      <c r="D327" s="73"/>
      <c r="E327" s="74">
        <f>C327*D327</f>
        <v>0</v>
      </c>
      <c r="F327" s="62"/>
      <c r="G327" t="s" s="71">
        <v>593</v>
      </c>
      <c r="H327" t="s" s="72">
        <v>594</v>
      </c>
      <c r="I327" s="68">
        <v>6.95</v>
      </c>
      <c r="J327" s="73"/>
      <c r="K327" s="74">
        <f>I327*J327</f>
        <v>0</v>
      </c>
      <c r="L327" s="28"/>
      <c r="M327" s="28"/>
      <c r="N327" s="28"/>
      <c r="O327" s="28"/>
    </row>
    <row r="328" ht="14" customHeight="1">
      <c r="A328" t="s" s="71">
        <v>595</v>
      </c>
      <c r="B328" t="s" s="72">
        <v>596</v>
      </c>
      <c r="C328" s="68">
        <v>5.87</v>
      </c>
      <c r="D328" s="73"/>
      <c r="E328" s="74">
        <f>C328*D328</f>
        <v>0</v>
      </c>
      <c r="F328" s="62"/>
      <c r="G328" t="s" s="71">
        <v>597</v>
      </c>
      <c r="H328" t="s" s="72">
        <v>433</v>
      </c>
      <c r="I328" s="68">
        <v>2.15</v>
      </c>
      <c r="J328" s="73"/>
      <c r="K328" s="74">
        <f>I328*J328</f>
        <v>0</v>
      </c>
      <c r="L328" s="28"/>
      <c r="M328" s="28"/>
      <c r="N328" s="28"/>
      <c r="O328" s="28"/>
    </row>
    <row r="329" ht="14" customHeight="1">
      <c r="A329" t="s" s="71">
        <v>598</v>
      </c>
      <c r="B329" t="s" s="72">
        <v>376</v>
      </c>
      <c r="C329" s="68">
        <v>4</v>
      </c>
      <c r="D329" s="73"/>
      <c r="E329" s="74">
        <f>C329*D329</f>
        <v>0</v>
      </c>
      <c r="F329" s="62"/>
      <c r="G329" t="s" s="71">
        <v>599</v>
      </c>
      <c r="H329" t="s" s="72">
        <v>600</v>
      </c>
      <c r="I329" s="68">
        <v>7.1</v>
      </c>
      <c r="J329" s="73"/>
      <c r="K329" s="74">
        <f>I329*J329</f>
        <v>0</v>
      </c>
      <c r="L329" s="28"/>
      <c r="M329" s="28"/>
      <c r="N329" s="28"/>
      <c r="O329" s="28"/>
    </row>
    <row r="330" ht="14" customHeight="1">
      <c r="A330" t="s" s="71">
        <v>601</v>
      </c>
      <c r="B330" t="s" s="72">
        <v>602</v>
      </c>
      <c r="C330" s="68">
        <v>3.67</v>
      </c>
      <c r="D330" s="73"/>
      <c r="E330" s="74">
        <f>C330*D330</f>
        <v>0</v>
      </c>
      <c r="F330" s="62"/>
      <c r="G330" s="99"/>
      <c r="H330" s="102"/>
      <c r="I330" s="53"/>
      <c r="J330" s="122"/>
      <c r="K330" s="103"/>
      <c r="L330" s="17"/>
      <c r="M330" s="17"/>
      <c r="N330" s="17"/>
      <c r="O330" s="17"/>
    </row>
    <row r="331" ht="14" customHeight="1">
      <c r="A331" s="284"/>
      <c r="B331" s="54"/>
      <c r="C331" s="285"/>
      <c r="D331" s="286"/>
      <c r="E331" s="285"/>
      <c r="F331" s="33"/>
      <c r="G331" s="284"/>
      <c r="H331" s="37"/>
      <c r="I331" s="32"/>
      <c r="J331" s="287"/>
      <c r="K331" s="123">
        <f>SUM(E315:E330,K315:K329)</f>
        <v>0</v>
      </c>
      <c r="L331" s="17"/>
      <c r="M331" s="17"/>
      <c r="N331" s="17"/>
      <c r="O331" s="17"/>
    </row>
    <row r="332" ht="14" customHeight="1">
      <c r="A332" s="284"/>
      <c r="B332" s="37"/>
      <c r="C332" s="47"/>
      <c r="D332" s="288"/>
      <c r="E332" s="47"/>
      <c r="F332" s="33"/>
      <c r="G332" s="284"/>
      <c r="H332" s="37"/>
      <c r="I332" s="289"/>
      <c r="J332" s="288"/>
      <c r="K332" s="290"/>
      <c r="L332" s="17"/>
      <c r="M332" s="17"/>
      <c r="N332" s="17"/>
      <c r="O332" s="17"/>
    </row>
    <row r="333" ht="14" customHeight="1">
      <c r="A333" t="s" s="291">
        <v>603</v>
      </c>
      <c r="B333" s="130"/>
      <c r="C333" t="s" s="131">
        <v>15</v>
      </c>
      <c r="D333" t="s" s="132">
        <v>16</v>
      </c>
      <c r="E333" t="s" s="133">
        <v>17</v>
      </c>
      <c r="F333" s="62"/>
      <c r="G333" s="31"/>
      <c r="H333" s="130"/>
      <c r="I333" t="s" s="201">
        <v>15</v>
      </c>
      <c r="J333" t="s" s="292">
        <v>16</v>
      </c>
      <c r="K333" t="s" s="133">
        <v>17</v>
      </c>
      <c r="L333" s="28"/>
      <c r="M333" s="28"/>
      <c r="N333" s="28"/>
      <c r="O333" s="28"/>
    </row>
    <row r="334" ht="14" customHeight="1">
      <c r="A334" t="s" s="173">
        <v>604</v>
      </c>
      <c r="B334" t="s" s="136">
        <v>479</v>
      </c>
      <c r="C334" s="137">
        <v>4.2</v>
      </c>
      <c r="D334" s="138"/>
      <c r="E334" s="139">
        <f>C334*D334</f>
        <v>0</v>
      </c>
      <c r="F334" s="160"/>
      <c r="G334" t="s" s="173">
        <v>605</v>
      </c>
      <c r="H334" t="s" s="136">
        <v>210</v>
      </c>
      <c r="I334" s="137">
        <v>3</v>
      </c>
      <c r="J334" s="138"/>
      <c r="K334" s="137">
        <f>I334*J334</f>
        <v>0</v>
      </c>
      <c r="L334" s="140"/>
      <c r="M334" s="140"/>
      <c r="N334" s="140"/>
      <c r="O334" s="140"/>
    </row>
    <row r="335" ht="14" customHeight="1">
      <c r="A335" t="s" s="173">
        <v>606</v>
      </c>
      <c r="B335" t="s" s="136">
        <v>296</v>
      </c>
      <c r="C335" s="137">
        <v>2.2</v>
      </c>
      <c r="D335" s="138"/>
      <c r="E335" s="139">
        <f>C335*D335</f>
        <v>0</v>
      </c>
      <c r="F335" s="160"/>
      <c r="G335" s="31"/>
      <c r="H335" s="293"/>
      <c r="I335" s="293"/>
      <c r="J335" s="282"/>
      <c r="K335" s="294"/>
      <c r="L335" s="17"/>
      <c r="M335" s="17"/>
      <c r="N335" s="17"/>
      <c r="O335" s="17"/>
    </row>
    <row r="336" ht="14" customHeight="1">
      <c r="A336" s="31"/>
      <c r="B336" s="293"/>
      <c r="C336" s="293"/>
      <c r="D336" s="282"/>
      <c r="E336" s="294"/>
      <c r="F336" s="33"/>
      <c r="G336" s="31"/>
      <c r="H336" s="37"/>
      <c r="I336" s="37"/>
      <c r="J336" s="35"/>
      <c r="K336" s="295"/>
      <c r="L336" s="17"/>
      <c r="M336" s="17"/>
      <c r="N336" s="17"/>
      <c r="O336" s="17"/>
    </row>
    <row r="337" ht="14" customHeight="1">
      <c r="A337" t="s" s="57">
        <v>607</v>
      </c>
      <c r="B337" s="56"/>
      <c r="C337" s="56"/>
      <c r="D337" s="163"/>
      <c r="E337" s="296"/>
      <c r="F337" s="33"/>
      <c r="G337" s="31"/>
      <c r="H337" s="37"/>
      <c r="I337" s="37"/>
      <c r="J337" s="35"/>
      <c r="K337" s="297"/>
      <c r="L337" s="17"/>
      <c r="M337" s="17"/>
      <c r="N337" s="17"/>
      <c r="O337" s="17"/>
    </row>
    <row r="338" ht="14" customHeight="1">
      <c r="A338" t="s" s="66">
        <v>608</v>
      </c>
      <c r="B338" t="s" s="72">
        <v>609</v>
      </c>
      <c r="C338" s="68">
        <v>4.1</v>
      </c>
      <c r="D338" s="73"/>
      <c r="E338" s="74">
        <f>C338*D338</f>
        <v>0</v>
      </c>
      <c r="F338" s="62"/>
      <c r="G338" s="298"/>
      <c r="H338" s="17"/>
      <c r="I338" s="17"/>
      <c r="J338" s="17"/>
      <c r="K338" s="184">
        <f>SUM(K334,E334:E335,E338)</f>
        <v>0</v>
      </c>
      <c r="L338" s="17"/>
      <c r="M338" s="17"/>
      <c r="N338" s="17"/>
      <c r="O338" s="17"/>
    </row>
    <row r="339" ht="14" customHeight="1">
      <c r="A339" s="99"/>
      <c r="B339" s="102"/>
      <c r="C339" s="102"/>
      <c r="D339" s="102"/>
      <c r="E339" s="276"/>
      <c r="F339" s="33"/>
      <c r="G339" s="99"/>
      <c r="H339" s="99"/>
      <c r="I339" s="99"/>
      <c r="J339" s="99"/>
      <c r="K339" s="299"/>
      <c r="L339" s="17"/>
      <c r="M339" s="17"/>
      <c r="N339" s="17"/>
      <c r="O339" s="17"/>
    </row>
    <row r="340" ht="14" customHeight="1">
      <c r="A340" t="s" s="57">
        <v>610</v>
      </c>
      <c r="B340" t="s" s="34">
        <v>611</v>
      </c>
      <c r="C340" s="297"/>
      <c r="D340" s="179"/>
      <c r="E340" t="s" s="300">
        <v>612</v>
      </c>
      <c r="F340" s="33"/>
      <c r="G340" s="99"/>
      <c r="H340" s="99"/>
      <c r="I340" s="297"/>
      <c r="J340" s="179"/>
      <c r="K340" s="179"/>
      <c r="L340" s="17"/>
      <c r="M340" s="17"/>
      <c r="N340" s="17"/>
      <c r="O340" s="17"/>
    </row>
    <row r="341" ht="14" customHeight="1">
      <c r="A341" s="99"/>
      <c r="B341" s="110"/>
      <c r="C341" t="s" s="201">
        <v>15</v>
      </c>
      <c r="D341" t="s" s="301">
        <v>16</v>
      </c>
      <c r="E341" t="s" s="65">
        <v>17</v>
      </c>
      <c r="F341" s="62"/>
      <c r="G341" s="31"/>
      <c r="H341" s="94"/>
      <c r="I341" t="s" s="302">
        <v>15</v>
      </c>
      <c r="J341" t="s" s="301">
        <v>16</v>
      </c>
      <c r="K341" t="s" s="65">
        <v>17</v>
      </c>
      <c r="L341" s="28"/>
      <c r="M341" s="28"/>
      <c r="N341" s="28"/>
      <c r="O341" s="28"/>
    </row>
    <row r="342" ht="14" customHeight="1">
      <c r="A342" t="s" s="71">
        <v>613</v>
      </c>
      <c r="B342" t="s" s="72">
        <v>614</v>
      </c>
      <c r="C342" s="303"/>
      <c r="D342" s="73"/>
      <c r="E342" s="74">
        <f>C342*D342</f>
        <v>0</v>
      </c>
      <c r="F342" s="62"/>
      <c r="G342" t="s" s="304">
        <v>615</v>
      </c>
      <c r="H342" t="s" s="72">
        <v>500</v>
      </c>
      <c r="I342" s="147"/>
      <c r="J342" s="73"/>
      <c r="K342" s="74">
        <f>I342*J342</f>
        <v>0</v>
      </c>
      <c r="L342" s="28"/>
      <c r="M342" s="28"/>
      <c r="N342" s="28"/>
      <c r="O342" s="28"/>
    </row>
    <row r="343" ht="14" customHeight="1">
      <c r="A343" t="s" s="71">
        <v>616</v>
      </c>
      <c r="B343" t="s" s="72">
        <v>500</v>
      </c>
      <c r="C343" s="142"/>
      <c r="D343" s="73"/>
      <c r="E343" s="74">
        <f>C343*D343</f>
        <v>0</v>
      </c>
      <c r="F343" s="62"/>
      <c r="G343" t="s" s="265">
        <v>617</v>
      </c>
      <c r="H343" t="s" s="72">
        <v>500</v>
      </c>
      <c r="I343" s="147"/>
      <c r="J343" s="73"/>
      <c r="K343" s="74">
        <f>I343*J343</f>
        <v>0</v>
      </c>
      <c r="L343" s="28"/>
      <c r="M343" s="28"/>
      <c r="N343" s="28"/>
      <c r="O343" s="28"/>
    </row>
    <row r="344" ht="14" customHeight="1">
      <c r="A344" t="s" s="71">
        <v>322</v>
      </c>
      <c r="B344" t="s" s="72">
        <v>618</v>
      </c>
      <c r="C344" s="142"/>
      <c r="D344" s="73"/>
      <c r="E344" s="74">
        <f>C344*D344</f>
        <v>0</v>
      </c>
      <c r="F344" s="62"/>
      <c r="G344" t="s" s="265">
        <v>619</v>
      </c>
      <c r="H344" t="s" s="72">
        <v>500</v>
      </c>
      <c r="I344" s="147"/>
      <c r="J344" s="73"/>
      <c r="K344" s="74">
        <f>I344*J344</f>
        <v>0</v>
      </c>
      <c r="L344" s="28"/>
      <c r="M344" s="28"/>
      <c r="N344" s="28"/>
      <c r="O344" s="28"/>
    </row>
    <row r="345" ht="14" customHeight="1">
      <c r="A345" t="s" s="222">
        <v>620</v>
      </c>
      <c r="B345" t="s" s="72">
        <v>500</v>
      </c>
      <c r="C345" s="142"/>
      <c r="D345" s="73"/>
      <c r="E345" s="74">
        <f>C345*D345</f>
        <v>0</v>
      </c>
      <c r="F345" s="62"/>
      <c r="G345" t="s" s="304">
        <v>621</v>
      </c>
      <c r="H345" t="s" s="72">
        <v>622</v>
      </c>
      <c r="I345" s="147"/>
      <c r="J345" s="73"/>
      <c r="K345" s="74">
        <f>I345*J345</f>
        <v>0</v>
      </c>
      <c r="L345" s="28"/>
      <c r="M345" s="28"/>
      <c r="N345" s="28"/>
      <c r="O345" s="28"/>
    </row>
    <row r="346" ht="14" customHeight="1">
      <c r="A346" t="s" s="66">
        <v>623</v>
      </c>
      <c r="B346" t="s" s="72">
        <v>624</v>
      </c>
      <c r="C346" s="142"/>
      <c r="D346" s="73"/>
      <c r="E346" s="74">
        <f>C346*D346</f>
        <v>0</v>
      </c>
      <c r="F346" s="62"/>
      <c r="G346" t="s" s="304">
        <v>625</v>
      </c>
      <c r="H346" t="s" s="72">
        <v>622</v>
      </c>
      <c r="I346" s="147"/>
      <c r="J346" s="73"/>
      <c r="K346" s="74">
        <f>I346*J346</f>
        <v>0</v>
      </c>
      <c r="L346" s="28"/>
      <c r="M346" s="28"/>
      <c r="N346" s="28"/>
      <c r="O346" s="28"/>
    </row>
    <row r="347" ht="14" customHeight="1">
      <c r="A347" t="s" s="71">
        <v>626</v>
      </c>
      <c r="B347" t="s" s="72">
        <v>622</v>
      </c>
      <c r="C347" s="142"/>
      <c r="D347" s="73"/>
      <c r="E347" s="74">
        <f>C347*D347</f>
        <v>0</v>
      </c>
      <c r="F347" s="62"/>
      <c r="G347" t="s" s="304">
        <v>627</v>
      </c>
      <c r="H347" t="s" s="72">
        <v>622</v>
      </c>
      <c r="I347" s="147"/>
      <c r="J347" s="73"/>
      <c r="K347" s="74">
        <f>I347*J347</f>
        <v>0</v>
      </c>
      <c r="L347" s="28"/>
      <c r="M347" s="28"/>
      <c r="N347" s="28"/>
      <c r="O347" s="28"/>
    </row>
    <row r="348" ht="14" customHeight="1">
      <c r="A348" t="s" s="66">
        <v>628</v>
      </c>
      <c r="B348" t="s" s="72">
        <v>622</v>
      </c>
      <c r="C348" s="142"/>
      <c r="D348" s="73"/>
      <c r="E348" s="74">
        <f>C348*D348</f>
        <v>0</v>
      </c>
      <c r="F348" s="62"/>
      <c r="G348" t="s" s="265">
        <v>629</v>
      </c>
      <c r="H348" t="s" s="72">
        <v>622</v>
      </c>
      <c r="I348" s="147"/>
      <c r="J348" s="73"/>
      <c r="K348" s="74">
        <f>I348*J348</f>
        <v>0</v>
      </c>
      <c r="L348" s="28"/>
      <c r="M348" s="28"/>
      <c r="N348" s="28"/>
      <c r="O348" s="28"/>
    </row>
    <row r="349" ht="14" customHeight="1">
      <c r="A349" t="s" s="66">
        <v>630</v>
      </c>
      <c r="B349" t="s" s="72">
        <v>622</v>
      </c>
      <c r="C349" s="142"/>
      <c r="D349" s="73"/>
      <c r="E349" s="74">
        <f>C349*D349</f>
        <v>0</v>
      </c>
      <c r="F349" s="62"/>
      <c r="G349" t="s" s="66">
        <v>631</v>
      </c>
      <c r="H349" t="s" s="72">
        <v>622</v>
      </c>
      <c r="I349" s="147"/>
      <c r="J349" s="73"/>
      <c r="K349" s="74">
        <f>I349*J349</f>
        <v>0</v>
      </c>
      <c r="L349" s="28"/>
      <c r="M349" s="28"/>
      <c r="N349" s="28"/>
      <c r="O349" s="28"/>
    </row>
    <row r="350" ht="14" customHeight="1">
      <c r="A350" t="s" s="305">
        <v>632</v>
      </c>
      <c r="B350" t="s" s="72">
        <v>633</v>
      </c>
      <c r="C350" s="147"/>
      <c r="D350" s="73"/>
      <c r="E350" s="74">
        <f>C350*D350</f>
        <v>0</v>
      </c>
      <c r="F350" s="62"/>
      <c r="G350" t="s" s="304">
        <v>634</v>
      </c>
      <c r="H350" t="s" s="72">
        <v>622</v>
      </c>
      <c r="I350" s="147"/>
      <c r="J350" s="73"/>
      <c r="K350" s="74">
        <f>I350*J350</f>
        <v>0</v>
      </c>
      <c r="L350" s="28"/>
      <c r="M350" s="28"/>
      <c r="N350" s="28"/>
      <c r="O350" s="28"/>
    </row>
    <row r="351" ht="14" customHeight="1">
      <c r="A351" t="s" s="66">
        <v>635</v>
      </c>
      <c r="B351" t="s" s="72">
        <v>622</v>
      </c>
      <c r="C351" s="306"/>
      <c r="D351" s="73"/>
      <c r="E351" s="74">
        <f>C351*D351</f>
        <v>0</v>
      </c>
      <c r="F351" s="62"/>
      <c r="G351" t="s" s="265">
        <v>636</v>
      </c>
      <c r="H351" t="s" s="72">
        <v>633</v>
      </c>
      <c r="I351" s="147"/>
      <c r="J351" s="73"/>
      <c r="K351" s="74">
        <f>I351*J351</f>
        <v>0</v>
      </c>
      <c r="L351" s="28"/>
      <c r="M351" s="28"/>
      <c r="N351" s="28"/>
      <c r="O351" s="28"/>
    </row>
    <row r="352" ht="14" customHeight="1">
      <c r="A352" t="s" s="71">
        <v>637</v>
      </c>
      <c r="B352" t="s" s="72">
        <v>500</v>
      </c>
      <c r="C352" s="307"/>
      <c r="D352" s="73"/>
      <c r="E352" s="74">
        <f>C352*D352</f>
        <v>0</v>
      </c>
      <c r="F352" s="62"/>
      <c r="G352" t="s" s="304">
        <v>638</v>
      </c>
      <c r="H352" t="s" s="72">
        <v>622</v>
      </c>
      <c r="I352" s="147"/>
      <c r="J352" s="73"/>
      <c r="K352" s="74">
        <f>I352*J352</f>
        <v>0</v>
      </c>
      <c r="L352" s="28"/>
      <c r="M352" s="28"/>
      <c r="N352" s="28"/>
      <c r="O352" s="28"/>
    </row>
    <row r="353" ht="14" customHeight="1">
      <c r="A353" t="s" s="304">
        <v>639</v>
      </c>
      <c r="B353" t="s" s="72">
        <v>622</v>
      </c>
      <c r="C353" s="147"/>
      <c r="D353" s="73"/>
      <c r="E353" s="74">
        <f>C353*D353</f>
        <v>0</v>
      </c>
      <c r="F353" s="62"/>
      <c r="G353" t="s" s="66">
        <v>640</v>
      </c>
      <c r="H353" t="s" s="72">
        <v>641</v>
      </c>
      <c r="I353" s="143">
        <v>3.95</v>
      </c>
      <c r="J353" s="73"/>
      <c r="K353" s="74">
        <f>I353*J353</f>
        <v>0</v>
      </c>
      <c r="L353" s="28"/>
      <c r="M353" s="28"/>
      <c r="N353" s="28"/>
      <c r="O353" s="28"/>
    </row>
    <row r="354" ht="14" customHeight="1">
      <c r="A354" t="s" s="66">
        <v>642</v>
      </c>
      <c r="B354" t="s" s="72">
        <v>643</v>
      </c>
      <c r="C354" s="142"/>
      <c r="D354" s="73"/>
      <c r="E354" s="74">
        <f>C354*D354</f>
        <v>0</v>
      </c>
      <c r="F354" s="62"/>
      <c r="G354" s="17"/>
      <c r="H354" s="88"/>
      <c r="I354" s="88"/>
      <c r="J354" s="88"/>
      <c r="K354" s="88"/>
      <c r="L354" s="17"/>
      <c r="M354" s="17"/>
      <c r="N354" s="17"/>
      <c r="O354" s="17"/>
    </row>
    <row r="355" ht="14" customHeight="1">
      <c r="A355" t="s" s="66">
        <v>644</v>
      </c>
      <c r="B355" t="s" s="72">
        <v>641</v>
      </c>
      <c r="C355" s="143">
        <v>3.95</v>
      </c>
      <c r="D355" s="73"/>
      <c r="E355" s="74">
        <f>C355*D355</f>
        <v>0</v>
      </c>
      <c r="F355" s="62"/>
      <c r="G355" s="17"/>
      <c r="H355" s="17"/>
      <c r="I355" s="17"/>
      <c r="J355" s="17"/>
      <c r="K355" s="17"/>
      <c r="L355" s="17"/>
      <c r="M355" s="17"/>
      <c r="N355" s="17"/>
      <c r="O355" s="17"/>
    </row>
    <row r="356" ht="14" customHeight="1">
      <c r="A356" t="s" s="66">
        <v>645</v>
      </c>
      <c r="B356" t="s" s="72">
        <v>641</v>
      </c>
      <c r="C356" s="143">
        <v>3.95</v>
      </c>
      <c r="D356" s="73"/>
      <c r="E356" s="74">
        <f>C356*D356</f>
        <v>0</v>
      </c>
      <c r="F356" s="62"/>
      <c r="G356" s="17"/>
      <c r="H356" s="17"/>
      <c r="I356" s="17"/>
      <c r="J356" s="17"/>
      <c r="K356" s="17"/>
      <c r="L356" s="17"/>
      <c r="M356" s="17"/>
      <c r="N356" s="17"/>
      <c r="O356" s="17"/>
    </row>
    <row r="357" ht="14" customHeight="1">
      <c r="A357" t="s" s="66">
        <v>646</v>
      </c>
      <c r="B357" t="s" s="72">
        <v>618</v>
      </c>
      <c r="C357" s="142"/>
      <c r="D357" s="73"/>
      <c r="E357" s="74">
        <f>C357*D357</f>
        <v>0</v>
      </c>
      <c r="F357" s="62"/>
      <c r="G357" s="17"/>
      <c r="H357" s="17"/>
      <c r="I357" s="17"/>
      <c r="J357" s="17"/>
      <c r="K357" s="51"/>
      <c r="L357" s="17"/>
      <c r="M357" s="17"/>
      <c r="N357" s="17"/>
      <c r="O357" s="17"/>
    </row>
    <row r="358" ht="14" customHeight="1">
      <c r="A358" t="s" s="66">
        <v>647</v>
      </c>
      <c r="B358" t="s" s="72">
        <v>618</v>
      </c>
      <c r="C358" s="142"/>
      <c r="D358" s="73"/>
      <c r="E358" s="74">
        <f>C358*D358</f>
        <v>0</v>
      </c>
      <c r="F358" s="62"/>
      <c r="G358" s="99"/>
      <c r="H358" s="99"/>
      <c r="I358" s="99"/>
      <c r="J358" s="99"/>
      <c r="K358" s="123">
        <f>SUM(E342:E358,K342:K353)</f>
        <v>0</v>
      </c>
      <c r="L358" s="17"/>
      <c r="M358" s="17"/>
      <c r="N358" s="17"/>
      <c r="O358" s="17"/>
    </row>
    <row r="359" ht="14" customHeight="1">
      <c r="A359" s="17"/>
      <c r="B359" s="88"/>
      <c r="C359" s="89"/>
      <c r="D359" s="89"/>
      <c r="E359" s="89"/>
      <c r="F359" s="51"/>
      <c r="G359" s="51"/>
      <c r="H359" s="17"/>
      <c r="I359" s="31"/>
      <c r="J359" s="35"/>
      <c r="K359" s="88"/>
      <c r="L359" s="17"/>
      <c r="M359" s="17"/>
      <c r="N359" s="17"/>
      <c r="O359" s="17"/>
    </row>
    <row r="360" ht="16" customHeight="1">
      <c r="A360" s="17"/>
      <c r="B360" s="43"/>
      <c r="C360" t="s" s="308">
        <v>648</v>
      </c>
      <c r="D360" s="309"/>
      <c r="E360" s="309"/>
      <c r="F360" s="310"/>
      <c r="G360" s="311">
        <f>SUM(K358,K338,K332,K312,E313,E300,K300,E280,K281,E256,K258,E205,E163,K169,K151,E144,E129,K114)</f>
        <v>0</v>
      </c>
      <c r="H360" t="s" s="312">
        <v>649</v>
      </c>
      <c r="I360" s="31"/>
      <c r="J360" s="35"/>
      <c r="K360" s="17"/>
      <c r="L360" s="17"/>
      <c r="M360" s="17"/>
      <c r="N360" s="17"/>
      <c r="O360" s="17"/>
    </row>
    <row r="361" ht="16" customHeight="1">
      <c r="A361" s="17"/>
      <c r="B361" s="313"/>
      <c r="C361" s="314"/>
      <c r="D361" s="314"/>
      <c r="E361" s="314"/>
      <c r="F361" s="314"/>
      <c r="G361" s="314"/>
      <c r="H361" s="313"/>
      <c r="I361" s="313"/>
      <c r="J361" s="35"/>
      <c r="K361" s="17"/>
      <c r="L361" s="17"/>
      <c r="M361" s="17"/>
      <c r="N361" s="17"/>
      <c r="O361" s="17"/>
    </row>
    <row r="362" ht="16" customHeight="1">
      <c r="A362" t="s" s="315">
        <v>650</v>
      </c>
      <c r="B362" s="316"/>
      <c r="C362" s="317"/>
      <c r="D362" s="317"/>
      <c r="E362" s="317"/>
      <c r="F362" s="317"/>
      <c r="G362" s="317"/>
      <c r="H362" s="317"/>
      <c r="I362" s="318"/>
      <c r="J362" s="319"/>
      <c r="K362" s="17"/>
      <c r="L362" s="17"/>
      <c r="M362" s="17"/>
      <c r="N362" s="17"/>
      <c r="O362" s="17"/>
    </row>
    <row r="363" ht="16" customHeight="1">
      <c r="A363" s="320"/>
      <c r="B363" s="319"/>
      <c r="C363" s="17"/>
      <c r="D363" s="17"/>
      <c r="E363" s="17"/>
      <c r="F363" s="17"/>
      <c r="G363" s="17"/>
      <c r="H363" s="17"/>
      <c r="I363" s="320"/>
      <c r="J363" s="319"/>
      <c r="K363" s="17"/>
      <c r="L363" s="17"/>
      <c r="M363" s="17"/>
      <c r="N363" s="17"/>
      <c r="O363" s="17"/>
    </row>
    <row r="364" ht="16" customHeight="1">
      <c r="A364" s="320"/>
      <c r="B364" s="319"/>
      <c r="C364" s="17"/>
      <c r="D364" s="17"/>
      <c r="E364" s="17"/>
      <c r="F364" s="17"/>
      <c r="G364" s="17"/>
      <c r="H364" s="17"/>
      <c r="I364" s="320"/>
      <c r="J364" s="319"/>
      <c r="K364" s="17"/>
      <c r="L364" s="17"/>
      <c r="M364" s="17"/>
      <c r="N364" s="17"/>
      <c r="O364" s="17"/>
    </row>
    <row r="365" ht="16" customHeight="1">
      <c r="A365" s="320"/>
      <c r="B365" s="319"/>
      <c r="C365" s="17"/>
      <c r="D365" s="17"/>
      <c r="E365" s="17"/>
      <c r="F365" s="17"/>
      <c r="G365" s="17"/>
      <c r="H365" s="17"/>
      <c r="I365" s="320"/>
      <c r="J365" s="319"/>
      <c r="K365" s="17"/>
      <c r="L365" s="17"/>
      <c r="M365" s="17"/>
      <c r="N365" s="17"/>
      <c r="O365" s="17"/>
    </row>
    <row r="366" ht="16" customHeight="1">
      <c r="A366" s="320"/>
      <c r="B366" s="319"/>
      <c r="C366" s="17"/>
      <c r="D366" s="17"/>
      <c r="E366" s="17"/>
      <c r="F366" s="17"/>
      <c r="G366" s="17"/>
      <c r="H366" s="17"/>
      <c r="I366" s="320"/>
      <c r="J366" s="319"/>
      <c r="K366" s="17"/>
      <c r="L366" s="17"/>
      <c r="M366" s="17"/>
      <c r="N366" s="17"/>
      <c r="O366" s="17"/>
    </row>
    <row r="367" ht="16" customHeight="1">
      <c r="A367" s="320"/>
      <c r="B367" s="319"/>
      <c r="C367" s="17"/>
      <c r="D367" s="17"/>
      <c r="E367" s="17"/>
      <c r="F367" s="17"/>
      <c r="G367" s="17"/>
      <c r="H367" s="17"/>
      <c r="I367" s="320"/>
      <c r="J367" s="319"/>
      <c r="K367" s="17"/>
      <c r="L367" s="17"/>
      <c r="M367" s="17"/>
      <c r="N367" s="17"/>
      <c r="O367" s="17"/>
    </row>
    <row r="368" ht="16" customHeight="1">
      <c r="A368" s="320"/>
      <c r="B368" s="319"/>
      <c r="C368" s="17"/>
      <c r="D368" s="17"/>
      <c r="E368" s="17"/>
      <c r="F368" s="17"/>
      <c r="G368" s="17"/>
      <c r="H368" s="17"/>
      <c r="I368" s="320"/>
      <c r="J368" s="319"/>
      <c r="K368" s="17"/>
      <c r="L368" s="17"/>
      <c r="M368" s="17"/>
      <c r="N368" s="17"/>
      <c r="O368" s="17"/>
    </row>
    <row r="369" ht="16" customHeight="1">
      <c r="A369" s="320"/>
      <c r="B369" s="319"/>
      <c r="C369" s="17"/>
      <c r="D369" s="17"/>
      <c r="E369" s="17"/>
      <c r="F369" s="17"/>
      <c r="G369" s="17"/>
      <c r="H369" s="17"/>
      <c r="I369" s="320"/>
      <c r="J369" s="319"/>
      <c r="K369" s="17"/>
      <c r="L369" s="17"/>
      <c r="M369" s="17"/>
      <c r="N369" s="17"/>
      <c r="O369" s="17"/>
    </row>
    <row r="370" ht="16" customHeight="1">
      <c r="A370" s="320"/>
      <c r="B370" s="319"/>
      <c r="C370" s="17"/>
      <c r="D370" s="17"/>
      <c r="E370" s="17"/>
      <c r="F370" s="17"/>
      <c r="G370" s="17"/>
      <c r="H370" s="17"/>
      <c r="I370" s="320"/>
      <c r="J370" s="319"/>
      <c r="K370" s="17"/>
      <c r="L370" s="17"/>
      <c r="M370" s="17"/>
      <c r="N370" s="17"/>
      <c r="O370" s="17"/>
    </row>
    <row r="371" ht="16" customHeight="1">
      <c r="A371" s="320"/>
      <c r="B371" s="319"/>
      <c r="C371" s="17"/>
      <c r="D371" s="17"/>
      <c r="E371" s="17"/>
      <c r="F371" s="17"/>
      <c r="G371" s="17"/>
      <c r="H371" s="17"/>
      <c r="I371" s="320"/>
      <c r="J371" s="319"/>
      <c r="K371" s="17"/>
      <c r="L371" s="17"/>
      <c r="M371" s="17"/>
      <c r="N371" s="17"/>
      <c r="O371" s="17"/>
    </row>
    <row r="372" ht="16" customHeight="1">
      <c r="A372" s="320"/>
      <c r="B372" s="319"/>
      <c r="C372" s="17"/>
      <c r="D372" s="17"/>
      <c r="E372" s="17"/>
      <c r="F372" s="17"/>
      <c r="G372" s="17"/>
      <c r="H372" s="17"/>
      <c r="I372" s="320"/>
      <c r="J372" s="319"/>
      <c r="K372" s="17"/>
      <c r="L372" s="17"/>
      <c r="M372" s="17"/>
      <c r="N372" s="17"/>
      <c r="O372" s="17"/>
    </row>
    <row r="373" ht="16" customHeight="1">
      <c r="A373" s="320"/>
      <c r="B373" s="319"/>
      <c r="C373" s="17"/>
      <c r="D373" s="17"/>
      <c r="E373" s="17"/>
      <c r="F373" s="17"/>
      <c r="G373" s="17"/>
      <c r="H373" s="17"/>
      <c r="I373" s="320"/>
      <c r="J373" s="319"/>
      <c r="K373" s="17"/>
      <c r="L373" s="17"/>
      <c r="M373" s="17"/>
      <c r="N373" s="17"/>
      <c r="O373" s="17"/>
    </row>
    <row r="374" ht="16" customHeight="1">
      <c r="A374" s="320"/>
      <c r="B374" s="319"/>
      <c r="C374" s="17"/>
      <c r="D374" s="17"/>
      <c r="E374" s="17"/>
      <c r="F374" s="17"/>
      <c r="G374" s="17"/>
      <c r="H374" s="17"/>
      <c r="I374" s="320"/>
      <c r="J374" s="319"/>
      <c r="K374" s="17"/>
      <c r="L374" s="17"/>
      <c r="M374" s="17"/>
      <c r="N374" s="17"/>
      <c r="O374" s="17"/>
    </row>
    <row r="375" ht="16" customHeight="1">
      <c r="A375" s="320"/>
      <c r="B375" s="319"/>
      <c r="C375" s="17"/>
      <c r="D375" s="17"/>
      <c r="E375" s="17"/>
      <c r="F375" s="17"/>
      <c r="G375" s="17"/>
      <c r="H375" s="17"/>
      <c r="I375" s="320"/>
      <c r="J375" s="319"/>
      <c r="K375" s="17"/>
      <c r="L375" s="17"/>
      <c r="M375" s="17"/>
      <c r="N375" s="17"/>
      <c r="O375" s="17"/>
    </row>
    <row r="376" ht="16" customHeight="1">
      <c r="A376" s="320"/>
      <c r="B376" s="319"/>
      <c r="C376" s="17"/>
      <c r="D376" s="17"/>
      <c r="E376" s="17"/>
      <c r="F376" s="17"/>
      <c r="G376" s="17"/>
      <c r="H376" s="17"/>
      <c r="I376" s="320"/>
      <c r="J376" s="319"/>
      <c r="K376" s="17"/>
      <c r="L376" s="17"/>
      <c r="M376" s="17"/>
      <c r="N376" s="17"/>
      <c r="O376" s="17"/>
    </row>
    <row r="377" ht="16" customHeight="1">
      <c r="A377" s="320"/>
      <c r="B377" s="319"/>
      <c r="C377" s="17"/>
      <c r="D377" s="17"/>
      <c r="E377" s="17"/>
      <c r="F377" s="17"/>
      <c r="G377" s="17"/>
      <c r="H377" s="17"/>
      <c r="I377" s="320"/>
      <c r="J377" s="319"/>
      <c r="K377" s="17"/>
      <c r="L377" s="17"/>
      <c r="M377" s="17"/>
      <c r="N377" s="17"/>
      <c r="O377" s="17"/>
    </row>
    <row r="378" ht="16" customHeight="1">
      <c r="A378" s="320"/>
      <c r="B378" s="319"/>
      <c r="C378" s="17"/>
      <c r="D378" s="17"/>
      <c r="E378" s="17"/>
      <c r="F378" s="17"/>
      <c r="G378" s="17"/>
      <c r="H378" s="17"/>
      <c r="I378" s="320"/>
      <c r="J378" s="319"/>
      <c r="K378" s="17"/>
      <c r="L378" s="17"/>
      <c r="M378" s="17"/>
      <c r="N378" s="17"/>
      <c r="O378" s="17"/>
    </row>
    <row r="379" ht="16" customHeight="1">
      <c r="A379" s="320"/>
      <c r="B379" s="319"/>
      <c r="C379" s="17"/>
      <c r="D379" s="17"/>
      <c r="E379" s="17"/>
      <c r="F379" s="17"/>
      <c r="G379" s="17"/>
      <c r="H379" s="17"/>
      <c r="I379" s="320"/>
      <c r="J379" s="319"/>
      <c r="K379" s="17"/>
      <c r="L379" s="17"/>
      <c r="M379" s="17"/>
      <c r="N379" s="17"/>
      <c r="O379" s="17"/>
    </row>
    <row r="380" ht="16" customHeight="1">
      <c r="A380" s="320"/>
      <c r="B380" s="321"/>
      <c r="C380" s="313"/>
      <c r="D380" s="313"/>
      <c r="E380" s="313"/>
      <c r="F380" s="313"/>
      <c r="G380" s="313"/>
      <c r="H380" s="313"/>
      <c r="I380" s="322"/>
      <c r="J380" s="319"/>
      <c r="K380" s="17"/>
      <c r="L380" s="17"/>
      <c r="M380" s="17"/>
      <c r="N380" s="17"/>
      <c r="O380" s="17"/>
    </row>
    <row r="381" ht="16" customHeight="1">
      <c r="A381" s="17"/>
      <c r="B381" s="317"/>
      <c r="C381" s="317"/>
      <c r="D381" s="317"/>
      <c r="E381" s="317"/>
      <c r="F381" s="317"/>
      <c r="G381" s="317"/>
      <c r="H381" s="317"/>
      <c r="I381" s="317"/>
      <c r="J381" s="17"/>
      <c r="K381" s="17"/>
      <c r="L381" s="17"/>
      <c r="M381" s="17"/>
      <c r="N381" s="17"/>
      <c r="O381" s="17"/>
    </row>
    <row r="382" ht="16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</row>
    <row r="383" ht="16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</row>
    <row r="384" ht="16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</row>
    <row r="385" ht="16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</row>
    <row r="386" ht="16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</row>
    <row r="387" ht="16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</row>
    <row r="388" ht="16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</row>
    <row r="389" ht="16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</row>
    <row r="390" ht="16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</row>
    <row r="391" ht="16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</row>
    <row r="392" ht="16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</row>
    <row r="393" ht="16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</row>
  </sheetData>
  <mergeCells count="39">
    <mergeCell ref="A1:K1"/>
    <mergeCell ref="G74:H74"/>
    <mergeCell ref="A2:K56"/>
    <mergeCell ref="B340:D340"/>
    <mergeCell ref="C360:E360"/>
    <mergeCell ref="C361:E361"/>
    <mergeCell ref="C362:E362"/>
    <mergeCell ref="C363:E363"/>
    <mergeCell ref="C364:E364"/>
    <mergeCell ref="C365:E365"/>
    <mergeCell ref="C366:E366"/>
    <mergeCell ref="C367:E367"/>
    <mergeCell ref="C368:E368"/>
    <mergeCell ref="C369:E369"/>
    <mergeCell ref="C370:E370"/>
    <mergeCell ref="C371:E371"/>
    <mergeCell ref="C372:E372"/>
    <mergeCell ref="C373:E373"/>
    <mergeCell ref="C374:E374"/>
    <mergeCell ref="C375:E375"/>
    <mergeCell ref="C376:E376"/>
    <mergeCell ref="C377:E377"/>
    <mergeCell ref="C378:E378"/>
    <mergeCell ref="C379:E379"/>
    <mergeCell ref="C380:E380"/>
    <mergeCell ref="C381:E381"/>
    <mergeCell ref="C382:E382"/>
    <mergeCell ref="C383:E383"/>
    <mergeCell ref="C384:E384"/>
    <mergeCell ref="C385:E385"/>
    <mergeCell ref="C386:E386"/>
    <mergeCell ref="C387:E387"/>
    <mergeCell ref="C388:E388"/>
    <mergeCell ref="C389:E389"/>
    <mergeCell ref="C390:E390"/>
    <mergeCell ref="C391:E391"/>
    <mergeCell ref="C392:E392"/>
    <mergeCell ref="C393:E393"/>
    <mergeCell ref="A362:A363"/>
  </mergeCells>
  <hyperlinks>
    <hyperlink ref="G75" r:id="rId1" location="" tooltip="" display="appromarine@orange.fr - appromarineguadeloupe@gmail.com"/>
  </hyperlink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&amp;C&amp;"Arial,Regular"&amp;12&amp;K000000&amp;P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